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1325" activeTab="0"/>
  </bookViews>
  <sheets>
    <sheet name="EDIFICIOS  " sheetId="1" r:id="rId1"/>
    <sheet name="Hoja1" sheetId="2" r:id="rId2"/>
  </sheets>
  <definedNames>
    <definedName name="_xlnm.Print_Titles" localSheetId="0">'EDIFICIOS  '!$1:$1</definedName>
  </definedNames>
  <calcPr fullCalcOnLoad="1"/>
</workbook>
</file>

<file path=xl/sharedStrings.xml><?xml version="1.0" encoding="utf-8"?>
<sst xmlns="http://schemas.openxmlformats.org/spreadsheetml/2006/main" count="423" uniqueCount="160">
  <si>
    <t>DESCRIPCIÓN</t>
  </si>
  <si>
    <t>CALIFICACIÓN JURÍDICA</t>
  </si>
  <si>
    <t>TOTAL</t>
  </si>
  <si>
    <t>DERECHO</t>
  </si>
  <si>
    <t xml:space="preserve">AMORTIZACIÓN DEL EJERCICIO </t>
  </si>
  <si>
    <t>VARIACIONES NEGATIVAS EN LA A.ACUM.</t>
  </si>
  <si>
    <t>000101 RECTORADO- EDIFICIO A</t>
  </si>
  <si>
    <t>000201 RECTORADO - EDIFICIO B</t>
  </si>
  <si>
    <t>000301 RECTORADO - EDIFICIO C</t>
  </si>
  <si>
    <t>030101 ETS  ARQUITECTURA - EDIFICIO 1</t>
  </si>
  <si>
    <t>030102 ETS  ARQUITECTURA - EDIFICIO 2</t>
  </si>
  <si>
    <t>040101 ETSI  CAMINOS, CANALES Y P. - EDIFICIO 1 PRINCIPAL</t>
  </si>
  <si>
    <t>050101 ETSI  INDUSTRIALES - EDIFICIO 1 - ESCUELA SUPERIOR</t>
  </si>
  <si>
    <t>050102 ETSI INDUSTRIALES - EDIFICIO 2 - LAB. TECNOLOGÍA QUÍMICA</t>
  </si>
  <si>
    <t>050103 ETSI INDUSTRIALES - EDIFICIO 3 - LABORATORIO HIDRÁULICA</t>
  </si>
  <si>
    <t>050104 ETSI INDUSTRIALES - EDIFICIO 4 - L. TECNOLOGÍA Y FÍSICA NUCLEAR</t>
  </si>
  <si>
    <t>050105 ETSI INDUSTRIALES - EDIFICIO 5 - LABORATORIO DE AUTOMÁTICA</t>
  </si>
  <si>
    <t>050106 ETSI INDUSTRIALES - EDIFICIO 6 - GIMNASIO</t>
  </si>
  <si>
    <t>050107 ETSI INDUSTRIALES - EDIFICIO 7 - LABORATORIO CENTRAL</t>
  </si>
  <si>
    <t>050108 ETSI INDUSTRIALES - EDIFICIO 8 - CITEF</t>
  </si>
  <si>
    <t>050109 ETSI INDUSTRIALES - EDIFICIO 9 - VESTUARIOS</t>
  </si>
  <si>
    <t>050110 ETSI INDUSTRIALES - EDIFICIO 10 - CEMIM</t>
  </si>
  <si>
    <t>060101 ETSI MINAS Y ENERGÍA - EDIFICIO 1</t>
  </si>
  <si>
    <t>060102 ETSI MINAS Y ENERGIA - EDIFICIO 2</t>
  </si>
  <si>
    <t>060103 ETSI MINAS Y ENERGIA - EDIFICIO 3</t>
  </si>
  <si>
    <t>070101 ETSI MONTES - EDIFICIO 1</t>
  </si>
  <si>
    <t>070102 ETSI MONTES - EDIFICIO 2</t>
  </si>
  <si>
    <t>070103 ETSI MONTES - EDIFICIO 3</t>
  </si>
  <si>
    <t>070104 ETSI MONTES - EDIFICIO 4</t>
  </si>
  <si>
    <t>070105 ETSI MONTES - EDIFICIO 5</t>
  </si>
  <si>
    <t>070106 ETSI MONTES - EDIFICIO 6</t>
  </si>
  <si>
    <t>070107 ETSI MONTES - EDIFICIO 7</t>
  </si>
  <si>
    <t>070108 ETSI MONTES - EDIFICIO 8</t>
  </si>
  <si>
    <t>070109 ETSI MONTES - EDIFICIO 9</t>
  </si>
  <si>
    <t>070110 ETSI MONTES - EDIFICIO 10</t>
  </si>
  <si>
    <t>070111 ETSI MONTES - EDIFICIO 11</t>
  </si>
  <si>
    <t>070112 ETSI MONTES - EDIFICIO 12</t>
  </si>
  <si>
    <t>070113 ETSI MONTES - EDIFICIO 13</t>
  </si>
  <si>
    <t>070114 ETSI MONTES - EDIFICIO 14</t>
  </si>
  <si>
    <t>070115 ETSI MONTES - EDIFICIO 15</t>
  </si>
  <si>
    <t>070116 ETSI MONTES - EDIFICIO 16</t>
  </si>
  <si>
    <t>070117 ETSI MONTES - EDIFICIO 17</t>
  </si>
  <si>
    <t>070118 ETSI MONTES - EDIFICIO 18</t>
  </si>
  <si>
    <t>070119 ETSI MONTES - EDIFICIO 19</t>
  </si>
  <si>
    <t>080101 ETSI NAVALES - EDIFICIO 1</t>
  </si>
  <si>
    <t>090101 ETSI TELECOMUNICACIÓN - EDIFICIO 1 - EDIFICIO PRINCIPAL</t>
  </si>
  <si>
    <t>090102 ETSI TELECOMUNICACION - EDIFICIO 2 - EDIFICIO B</t>
  </si>
  <si>
    <t>090103 ETSI TELECOMUNICACION - EDIFICIO 3 - EDIFICIO C</t>
  </si>
  <si>
    <t>090104 ETSI TELECOMUNICACION - EDIFICIO 4 - EDIFICIO D BIBLIOTECA ORIG</t>
  </si>
  <si>
    <t>090105 ETSI TELECOMUNICACION - EDIFICIO 5 - EDIFICIO D AMPLIACION BIBLIOTECA</t>
  </si>
  <si>
    <t>100101 ETSI INFORMÁTICOS - EDIFICIO 1</t>
  </si>
  <si>
    <t>100102 ETSI INFORMATICOS - EDIFICIO 2</t>
  </si>
  <si>
    <t>100103 ETSI INFORMATICOS - EDIFICIO 3</t>
  </si>
  <si>
    <t>100104 ETSI INFORMATICOS - EDIFICIO 4</t>
  </si>
  <si>
    <t>100105 ETSI INFORMATICOS - EDIFICIO 5</t>
  </si>
  <si>
    <t>100106 ETSI INFORMATICOS - EDIFICIO 6</t>
  </si>
  <si>
    <t>140101 ETSI AERONAUTICA Y DEL ESPACIO (ANTIGUO 010101)- EDIFICIO 1</t>
  </si>
  <si>
    <t>140102 ETSI AERONAUTICA Y DEL ESPACIO (ANTIGUO 510101)- EDIFICIO 2</t>
  </si>
  <si>
    <t>140103 ETSI AERONAUTICA Y DEL ESPACIO (ANTIGUO 010102)- EDIFICIO 3</t>
  </si>
  <si>
    <t>140104 ETSI AERONAUTICA Y DEL ESPACIO (ANTIGUO 010103)- EDIFICIO 4</t>
  </si>
  <si>
    <t>140105 ETSI AERONAUTICA Y DEL ESPACIO (ANTIGUO 510102)- EDIFICIO 5</t>
  </si>
  <si>
    <t>140106 ETSI AERONAUTICA Y DEL ESPACIO (ANTIGUO 510103)- EDIFICIO 6</t>
  </si>
  <si>
    <t>230059 ETS INGENIERIA Y SISTEMAS DE TELECOMUNICACIÓN - EDIFICIO 1</t>
  </si>
  <si>
    <t>230061 ETS INGENIERIA DE SISTEMAS INFORMÁTICOS - EDIFICIO 1</t>
  </si>
  <si>
    <t>230063 CAFETERIA Y ZONAS COMUNES-E.C.- CAMPUS SUR - EDIFICIO 1</t>
  </si>
  <si>
    <t>230094 CSDM- CENTRO SUPERIOR DE DISEÑO DE MODA - EDIFICIO 1</t>
  </si>
  <si>
    <t>540101 ETS DE EDIFICACIÓN - EDIFICIO 1</t>
  </si>
  <si>
    <t>540102 ETS DE EDIFICACION - EDIFICIO 2</t>
  </si>
  <si>
    <t>550101 EUIT FORESTAL - EDIFICIO 1</t>
  </si>
  <si>
    <t>550102 EUIT FORESTAL - EDIFICIO 2</t>
  </si>
  <si>
    <t>550103 EUIT FORESTAL - EDIFICIO 3</t>
  </si>
  <si>
    <t>560101 ETS INGENIERIA Y D. INDUSTRIAL - EDIFICIO 1</t>
  </si>
  <si>
    <t>560102 ETS INGENIERIA Y DISEÑO INDUSTRIAL - EDIFICIO 2</t>
  </si>
  <si>
    <t>560103 ETS INGENIERIA Y DISEÑO INDUSTRIAL - EDIFICIO 3</t>
  </si>
  <si>
    <t>580101 ETS INGENIERIA CIVIL - EDIFICIO 1</t>
  </si>
  <si>
    <t>580102 ETS INGENIERIA CIVIL - EDIFICIO 2</t>
  </si>
  <si>
    <t>600101 ETSI TOPOGRAFIA, GEOD. Y CARTOG. - EDIFICIO 1</t>
  </si>
  <si>
    <t>600102 ETSI TOPOGRAFIA, GEOD. Y CARTOG. - EDIFICIO 2</t>
  </si>
  <si>
    <t>900101 EDIFICIO ARBOLEDA -CCP - EDIFICIO 1</t>
  </si>
  <si>
    <t>930101 FAC.CC.ACT.FIS. Y DEPORTE - EDIFICIO 1 DOCENTE</t>
  </si>
  <si>
    <t>930102 FAC.CC.ACT.FIS. Y DEPORTE - EDIFICIO 2 DOCENTE</t>
  </si>
  <si>
    <t>930201 FAC.CC.ACT.FIS. Y DEPORTE - EDIF. 3 SOCIAL - EDIFICIO 1</t>
  </si>
  <si>
    <t xml:space="preserve">000501 RESIDENCIA LUCAS OLAZABAL - EDIFICIO 1 (ANTIGUO 000102) </t>
  </si>
  <si>
    <t>000502 RESIDENCIA LUCAS OLAZABAL - EDIFICIO 2 (ANTIGUO 000103)</t>
  </si>
  <si>
    <t>050201 INSIA - EDIFICIO 1-</t>
  </si>
  <si>
    <t>050202 INSIA - EDIFICIO 2</t>
  </si>
  <si>
    <t>620101 BIBLIOTECA CAMPUS SUR - EDIFICIO 1</t>
  </si>
  <si>
    <t>890101 VIVIENDA  C/ JUAN RAMON JIMENEZ - EDIFICIO 1</t>
  </si>
  <si>
    <t>920101 POLIDEPORTIVO CAMPUS SUR - EDIFICIO 1</t>
  </si>
  <si>
    <t>950101 LABORATORIO DE CULTIVO DE PLANTAS - EDIFICIO 1</t>
  </si>
  <si>
    <t>960101 FACULTAD DE  OPTICA - EDIFICIO 1</t>
  </si>
  <si>
    <t>970101 A. VILLAAMIL - EDIFICIO 1</t>
  </si>
  <si>
    <t>980101 POLIDEPORTIVO CAMPUS MONTEGANCEDO - EDIFICIO 1</t>
  </si>
  <si>
    <t>990101 CIDA- CENTRO INVES.Y DESAR. AEROESPAC. - EDIFICIO 1</t>
  </si>
  <si>
    <t xml:space="preserve">110101 CAIT - EDIFICIO 1 </t>
  </si>
  <si>
    <t xml:space="preserve">110102 CAIT - EDIFICIO 2 </t>
  </si>
  <si>
    <t>DEMANIAL</t>
  </si>
  <si>
    <t>PATRIMONIAL</t>
  </si>
  <si>
    <t>TITULARIDAD</t>
  </si>
  <si>
    <t>ADSCRIPCIÓN</t>
  </si>
  <si>
    <t>PROPIEDAD</t>
  </si>
  <si>
    <t>TITULARIDAD SUELO</t>
  </si>
  <si>
    <t>VARIACIONES POSITIVAS</t>
  </si>
  <si>
    <t>VARIACIONES NEGATIVAS</t>
  </si>
  <si>
    <t>VARIACIONES NETAS</t>
  </si>
  <si>
    <t>150101 ETSIAA Y DE BIOSISTEMAS (ANTIGUO 020101) -  EDIFICIO 1</t>
  </si>
  <si>
    <t>150106 ETSIAA Y DE BIOSISTEMAS (ANTIGUO 020102) - EDIFICIO 6</t>
  </si>
  <si>
    <t>150107 ETSIAA Y DE BIOSISTEMAS (ANTIGUO 020103) - EDIFICIO 7</t>
  </si>
  <si>
    <t>150108 ETSIAA Y DE BIOSISTEMAS (ANTIGUO 020104) - EDIFICIO 8</t>
  </si>
  <si>
    <t>150109 ETSIAA Y DE BIOSISTEMAS (ANTIGUO 020105) - EDIFICIO 9</t>
  </si>
  <si>
    <t>150201 ETSIAA Y DE BIOSISTEMAS (ANTIGUO 020201) - CAMPO NORTE - EDIFICIO 1</t>
  </si>
  <si>
    <t>150202 ETSIAA Y DE BIOSISTEMAS (ANTIGUO 020202)  - CAMPO NORTE - EDIFICIO 2</t>
  </si>
  <si>
    <t>150203 ETSIAA Y DE BIOSISTEMAS (ANTIGUO 020203) - CAMPO NORTE - EDIFICIO 3</t>
  </si>
  <si>
    <t>150205 ETSIAA Y DE BIOSISTEMAS (ANTIGUO 020205)  - CAMPO NORTE - EDIFICIO  5</t>
  </si>
  <si>
    <t>150206 ETSIAA Y DE BIOSISTEMAS (ANTIGUO 020206) - CAMPO NORTE - EDIFICIO 6</t>
  </si>
  <si>
    <t>150207 ETSIAA Y DE BIOSISTEMAS (ANTIGUO 020207)  - CAMPO NORTE - EDIFICIO 7</t>
  </si>
  <si>
    <t>150208 ETSIAA Y DE BIOSISTEMAS (ANTIGUO 020208) - CAMPO NORTE - EDIFICIO 8</t>
  </si>
  <si>
    <t>150209 ETSIAA Y DE BIOSISTEMAS (ANTIGUO 020209)  - CAMPO NORTE - EDIFICIO 9</t>
  </si>
  <si>
    <t>150210 ETSIAA Y DE BIOSISTEMAS (ANTIGUO 020210)  - CAMPO NORTE - EDIFICIO 10</t>
  </si>
  <si>
    <t>150211 ETSIAA Y DE BIOSISTEMAS (ANTIGUO 020211)  - CAMPO NORTE - EDIFICIO 11</t>
  </si>
  <si>
    <t>150212 ETSIAA Y DE BIOSISTEMAS (ANTIGUO 020212) - CAMPO NORTE - EDIFICIO 12</t>
  </si>
  <si>
    <t>150213 ETSIAA Y DE BIOSISTEMAS (ANTIGUO 020213) - CAMPO NORTE - EDIFICIO 13</t>
  </si>
  <si>
    <t>150214 ETSIAA Y DE BIOSISTEMAS (ANTIGUO 020214) - CAMPO NORTE - EDIFICIO 14</t>
  </si>
  <si>
    <t>150301 ETSIAA Y DE BIOSISTEMAS (ANTIGUO 020301) - CAMPO SUR - EDIFICIO 1</t>
  </si>
  <si>
    <t>150302 ETSIAA Y DE BIOSISTEMAS (ANTIGUO 020302) - CAMPO SUR - EDIFICIO 2</t>
  </si>
  <si>
    <t>150303 ETSIAA Y DE BIOSISTEMAS (ANTIGUO 020303) - CAMPO SUR - EDIFICIO 3</t>
  </si>
  <si>
    <t>150304 ETSIAA Y DE BIOSISTEMAS (ANTIGUO 020304)  - CAMPO SUR - EDIFICIO 4</t>
  </si>
  <si>
    <t>150305 ETSIAA Y DE BIOSISTEMAS (ANTIGUO 020305) - CAMPO SUR - EDIFICIO 5</t>
  </si>
  <si>
    <t>150306 ETSIAA Y DE BIOSISTEMAS (ANTIGUO 020306) - CAMPO SUR - EDIFICIO 6</t>
  </si>
  <si>
    <t>150307 ETSIAA Y DE BIOSISTEMAS (ANTIGUO 020307) - CAMPO SUR - EDIFICIO 7</t>
  </si>
  <si>
    <t>150204 ETSIAA Y DE BIOSISTEMAS (ANTIGUO 020104)- CAMPO NORTE - EDIFICIO  4</t>
  </si>
  <si>
    <t>150103 ETSIAA Y DE BIOSISTEMAS (ANTIGUO 520102) - EDIFICIO 3</t>
  </si>
  <si>
    <t>150102 ETSIAA Y DE BIOSISTEMAS (ANTIGUIO 520101) - EDIFICIO 2</t>
  </si>
  <si>
    <t>150105 ETSIAA Y DE BIOSISTEMAS (ANTIGUO 520104)  - EDIFICIO 5</t>
  </si>
  <si>
    <t>150104 ETSIAA Y DE BIOSISTEMAS (ANTIGUO 520103) - EDIFICIO 4</t>
  </si>
  <si>
    <t>EDIFICIOS A 01/01/2016</t>
  </si>
  <si>
    <t>EDIFICIOS A 31/12/2016</t>
  </si>
  <si>
    <t>AMORTIZACIÓN ACUMULADA A 01/01/2016</t>
  </si>
  <si>
    <t>AMORTIZACIÓN ACUMULADA A 31/12/2016</t>
  </si>
  <si>
    <t>060301  ETSI MINAS Y ENERGIA - EDIFICIO  ALENZA-ARRENDAMIENTO FINANCIERO</t>
  </si>
  <si>
    <t>ARRENDAMIENTO FINANCIERO</t>
  </si>
  <si>
    <t>370101 CBGP-CENTRO DE BIOTECNOLOGÍA Y GENÓMICA DE PLANTAS-</t>
  </si>
  <si>
    <t xml:space="preserve">360101 CEDINT-CESVIMA EDIFICIO 1 </t>
  </si>
  <si>
    <t>OBRAS ASEO PARA MINUSVÁLIOS, PLANTAP RIMERA</t>
  </si>
  <si>
    <t>VALOR NETO CONTABLE A 31/12/2016</t>
  </si>
  <si>
    <t>DESCRIPCIÓN DE LAS OBRAS ACTIVADAS</t>
  </si>
  <si>
    <t>ADECUACIÓN ESPACIOS EDIFICIO LCOE.(OBRA TASADA)</t>
  </si>
  <si>
    <t>OBRA DE REMODELACIÓN BIOCLIMÁTICA (OBRA TASADA)</t>
  </si>
  <si>
    <t>REFORMA SALON DE ACTOS (OBRA TASADA)</t>
  </si>
  <si>
    <t>060201 ETSI MINAS Y ENERGIA - EDIFICIO  ALENZA</t>
  </si>
  <si>
    <t>ARRENDAMIENTO CON OPCIÓN DE COMPRA</t>
  </si>
  <si>
    <t>ALTA EDIFICIO-ARRENDAMIENTO CON OPCÓN DE COMPRA</t>
  </si>
  <si>
    <t>ALTA EDIFICIO -ARRENDAMIENTO FINANCIERO</t>
  </si>
  <si>
    <t>EN  LA   ETSI  CAMINOS, CANALES Y P. HA HABIDO CUATRO OBRAS: UNA OBRA TASADA (ALTA 60.873,66, BAJA70600)  OBRA CUBIERTA Y CUATRO OBRAS SIN REPOSICIÓN (15.961,34 IMPERMEABILIZACIÓN DE CUBIERTAS ZONA AGUSTÍN DE BETANCOURT, 10.374,86  IMPERMEABILIZACIÓN DE CUBIERTAS EN VETUARIOS DE LAS PISTAS DEPORTIVAS, 21.542,02 IMPERMEABILIZACIÓN DE CUBIERTAS, 4839,08 IMPERMEABILIZACIÓN DE MURO EXTERIOR</t>
  </si>
  <si>
    <t>TITULARIDAD(CONCESIÓN)</t>
  </si>
  <si>
    <t>V.N.C.</t>
  </si>
  <si>
    <t>VALORES EDIFCIOS 060301-370101-360101</t>
  </si>
  <si>
    <t>03</t>
  </si>
  <si>
    <t>04</t>
  </si>
  <si>
    <t>05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</si>
</sst>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mmm\-yyyy"/>
    <numFmt numFmtId="173" formatCode="#,##0.0000000000"/>
    <numFmt numFmtId="174" formatCode="#,##0.0000"/>
    <numFmt numFmtId="175" formatCode="0.000%"/>
    <numFmt numFmtId="176" formatCode="[$-C0A]dddd\,\ dd&quot; de &quot;mmmm&quot; de &quot;yyyy"/>
    <numFmt numFmtId="177" formatCode="#,##0.000"/>
    <numFmt numFmtId="178" formatCode="#,##0.0"/>
    <numFmt numFmtId="179" formatCode="#,##0.00\ &quot;€&quot;"/>
  </numFmts>
  <fonts count="24">
    <font>
      <sz val="10"/>
      <name val="Arial"/>
      <family val="0"/>
    </font>
    <font>
      <sz val="11"/>
      <color indexed="8"/>
      <name val="Calibri"/>
      <family val="2"/>
    </font>
    <font>
      <sz val="11"/>
      <color indexed="13"/>
      <name val="Calibri"/>
      <family val="2"/>
    </font>
    <font>
      <sz val="11"/>
      <color indexed="58"/>
      <name val="Calibri"/>
      <family val="2"/>
    </font>
    <font>
      <b/>
      <sz val="11"/>
      <color indexed="52"/>
      <name val="Calibri"/>
      <family val="2"/>
    </font>
    <font>
      <b/>
      <sz val="11"/>
      <color indexed="13"/>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36"/>
      <name val="Arial"/>
      <family val="2"/>
    </font>
    <font>
      <sz val="11"/>
      <color indexed="36"/>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sz val="8"/>
      <name val="Arial"/>
      <family val="2"/>
    </font>
    <font>
      <b/>
      <sz val="8"/>
      <name val="Verdana"/>
      <family val="2"/>
    </font>
    <font>
      <sz val="8"/>
      <name val="Verdana"/>
      <family val="2"/>
    </font>
  </fonts>
  <fills count="21">
    <fill>
      <patternFill/>
    </fill>
    <fill>
      <patternFill patternType="gray125"/>
    </fill>
    <fill>
      <patternFill patternType="solid">
        <fgColor indexed="13"/>
        <bgColor indexed="64"/>
      </patternFill>
    </fill>
    <fill>
      <patternFill patternType="solid">
        <fgColor indexed="19"/>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indexed="65"/>
        <bgColor indexed="64"/>
      </patternFill>
    </fill>
    <fill>
      <patternFill patternType="solid">
        <fgColor theme="9" tint="-0.2499700039625167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hair"/>
      <bottom style="hair"/>
    </border>
    <border>
      <left style="thin"/>
      <right style="thin"/>
      <top style="thin"/>
      <bottom style="thin"/>
    </border>
    <border>
      <left style="thin"/>
      <right style="thin"/>
      <top/>
      <bottom/>
    </border>
    <border>
      <left style="thin"/>
      <right style="thin"/>
      <top>
        <color indexed="63"/>
      </top>
      <bottom style="thin"/>
    </border>
    <border>
      <left style="thin"/>
      <right style="thin"/>
      <top style="hair"/>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3" fillId="10" borderId="0" applyNumberFormat="0" applyBorder="0" applyAlignment="0" applyProtection="0"/>
    <xf numFmtId="0" fontId="4" fillId="2"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8" fillId="5"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0" fontId="12" fillId="16" borderId="0" applyNumberFormat="0" applyBorder="0" applyAlignment="0" applyProtection="0"/>
    <xf numFmtId="0" fontId="0" fillId="17" borderId="4" applyNumberFormat="0" applyFont="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55">
    <xf numFmtId="0" fontId="0" fillId="0" borderId="0" xfId="0" applyAlignment="1">
      <alignment/>
    </xf>
    <xf numFmtId="4" fontId="20" fillId="18" borderId="10" xfId="0" applyNumberFormat="1" applyFont="1" applyFill="1" applyBorder="1" applyAlignment="1">
      <alignment horizontal="left" vertical="center"/>
    </xf>
    <xf numFmtId="4" fontId="20" fillId="18" borderId="10" xfId="0" applyNumberFormat="1" applyFont="1" applyFill="1" applyBorder="1" applyAlignment="1">
      <alignment horizontal="right"/>
    </xf>
    <xf numFmtId="0" fontId="20" fillId="18" borderId="0" xfId="0" applyFont="1" applyFill="1" applyBorder="1" applyAlignment="1">
      <alignment/>
    </xf>
    <xf numFmtId="49" fontId="20" fillId="18" borderId="10" xfId="0" applyNumberFormat="1" applyFont="1" applyFill="1" applyBorder="1" applyAlignment="1">
      <alignment horizontal="left" vertical="center"/>
    </xf>
    <xf numFmtId="4" fontId="20" fillId="18" borderId="10" xfId="0" applyNumberFormat="1" applyFont="1" applyFill="1" applyBorder="1" applyAlignment="1">
      <alignment horizontal="left" vertical="center" wrapText="1"/>
    </xf>
    <xf numFmtId="0" fontId="20" fillId="0" borderId="0" xfId="0" applyFont="1" applyFill="1" applyAlignment="1">
      <alignment/>
    </xf>
    <xf numFmtId="4" fontId="20" fillId="0" borderId="10" xfId="0" applyNumberFormat="1" applyFont="1" applyFill="1" applyBorder="1" applyAlignment="1">
      <alignment horizontal="left" vertical="center"/>
    </xf>
    <xf numFmtId="0" fontId="20" fillId="0" borderId="0" xfId="0" applyFont="1" applyFill="1" applyBorder="1" applyAlignment="1">
      <alignment/>
    </xf>
    <xf numFmtId="0" fontId="20" fillId="0" borderId="0" xfId="0" applyFont="1" applyFill="1" applyAlignment="1">
      <alignment horizontal="center" vertical="center"/>
    </xf>
    <xf numFmtId="49" fontId="20" fillId="0" borderId="0" xfId="0" applyNumberFormat="1" applyFont="1" applyFill="1" applyAlignment="1">
      <alignment horizontal="left"/>
    </xf>
    <xf numFmtId="4" fontId="20" fillId="0" borderId="0" xfId="0" applyNumberFormat="1" applyFont="1" applyFill="1" applyBorder="1" applyAlignment="1">
      <alignment horizontal="left"/>
    </xf>
    <xf numFmtId="4" fontId="20" fillId="0" borderId="0" xfId="0" applyNumberFormat="1" applyFont="1" applyFill="1" applyBorder="1" applyAlignment="1">
      <alignment/>
    </xf>
    <xf numFmtId="0" fontId="20" fillId="0" borderId="0" xfId="0" applyFont="1" applyFill="1" applyAlignment="1">
      <alignment horizontal="left"/>
    </xf>
    <xf numFmtId="4" fontId="20" fillId="0" borderId="0" xfId="0" applyNumberFormat="1" applyFont="1" applyFill="1" applyAlignment="1">
      <alignment horizontal="left"/>
    </xf>
    <xf numFmtId="49" fontId="20" fillId="0" borderId="10" xfId="0" applyNumberFormat="1" applyFont="1" applyFill="1" applyBorder="1" applyAlignment="1">
      <alignment horizontal="left" vertical="center"/>
    </xf>
    <xf numFmtId="4" fontId="20" fillId="0" borderId="0" xfId="0" applyNumberFormat="1" applyFont="1" applyFill="1" applyBorder="1" applyAlignment="1">
      <alignment horizontal="right"/>
    </xf>
    <xf numFmtId="0" fontId="21" fillId="0" borderId="0" xfId="0" applyFont="1" applyFill="1" applyAlignment="1">
      <alignment horizontal="left"/>
    </xf>
    <xf numFmtId="0" fontId="22" fillId="19" borderId="11" xfId="0" applyFont="1" applyFill="1" applyBorder="1" applyAlignment="1">
      <alignment horizontal="center" vertical="center" wrapText="1"/>
    </xf>
    <xf numFmtId="179" fontId="23" fillId="19" borderId="12" xfId="0" applyNumberFormat="1" applyFont="1" applyFill="1" applyBorder="1" applyAlignment="1">
      <alignment horizontal="center"/>
    </xf>
    <xf numFmtId="179" fontId="23" fillId="19" borderId="13" xfId="0" applyNumberFormat="1" applyFont="1" applyFill="1" applyBorder="1" applyAlignment="1">
      <alignment horizontal="center"/>
    </xf>
    <xf numFmtId="0" fontId="23" fillId="19" borderId="0" xfId="0" applyFont="1" applyFill="1" applyBorder="1" applyAlignment="1">
      <alignment/>
    </xf>
    <xf numFmtId="3" fontId="23" fillId="19" borderId="0" xfId="0" applyNumberFormat="1" applyFont="1" applyFill="1" applyBorder="1" applyAlignment="1">
      <alignment horizontal="center"/>
    </xf>
    <xf numFmtId="179" fontId="23" fillId="0" borderId="12" xfId="0" applyNumberFormat="1" applyFont="1" applyFill="1" applyBorder="1" applyAlignment="1">
      <alignment horizontal="center"/>
    </xf>
    <xf numFmtId="179" fontId="23" fillId="0" borderId="13" xfId="0" applyNumberFormat="1" applyFont="1" applyFill="1" applyBorder="1" applyAlignment="1">
      <alignment horizontal="center"/>
    </xf>
    <xf numFmtId="0" fontId="22" fillId="0" borderId="11" xfId="0" applyFont="1" applyFill="1" applyBorder="1" applyAlignment="1">
      <alignment horizontal="center" vertical="center" wrapText="1"/>
    </xf>
    <xf numFmtId="0" fontId="22" fillId="0" borderId="0" xfId="0" applyFont="1" applyFill="1" applyBorder="1" applyAlignment="1">
      <alignment/>
    </xf>
    <xf numFmtId="4" fontId="22" fillId="0" borderId="0" xfId="0" applyNumberFormat="1" applyFont="1" applyFill="1" applyBorder="1" applyAlignment="1">
      <alignment horizontal="center"/>
    </xf>
    <xf numFmtId="0" fontId="21" fillId="20" borderId="14" xfId="0" applyFont="1" applyFill="1" applyBorder="1" applyAlignment="1">
      <alignment horizontal="left" vertical="center"/>
    </xf>
    <xf numFmtId="4" fontId="20" fillId="20" borderId="14" xfId="0" applyNumberFormat="1" applyFont="1" applyFill="1" applyBorder="1" applyAlignment="1">
      <alignment horizontal="left" vertical="center"/>
    </xf>
    <xf numFmtId="4" fontId="20" fillId="20" borderId="14" xfId="0" applyNumberFormat="1" applyFont="1" applyFill="1" applyBorder="1" applyAlignment="1">
      <alignment horizontal="right"/>
    </xf>
    <xf numFmtId="4" fontId="20" fillId="0" borderId="11" xfId="0" applyNumberFormat="1" applyFont="1" applyFill="1" applyBorder="1" applyAlignment="1">
      <alignment horizontal="left" vertical="center"/>
    </xf>
    <xf numFmtId="4" fontId="20" fillId="0" borderId="11" xfId="0" applyNumberFormat="1" applyFont="1" applyFill="1" applyBorder="1" applyAlignment="1">
      <alignment horizontal="right" vertical="center"/>
    </xf>
    <xf numFmtId="4" fontId="20" fillId="0" borderId="11" xfId="0" applyNumberFormat="1" applyFont="1" applyFill="1" applyBorder="1" applyAlignment="1">
      <alignment horizontal="right"/>
    </xf>
    <xf numFmtId="4" fontId="20" fillId="0" borderId="11" xfId="0" applyNumberFormat="1" applyFont="1" applyFill="1" applyBorder="1" applyAlignment="1">
      <alignment horizontal="center" vertical="center"/>
    </xf>
    <xf numFmtId="4" fontId="20" fillId="0" borderId="11" xfId="0" applyNumberFormat="1" applyFont="1" applyFill="1" applyBorder="1" applyAlignment="1">
      <alignment horizontal="left" vertical="top" wrapText="1"/>
    </xf>
    <xf numFmtId="4" fontId="20" fillId="0" borderId="15"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 fontId="20" fillId="0" borderId="16" xfId="0" applyNumberFormat="1" applyFont="1" applyFill="1" applyBorder="1" applyAlignment="1">
      <alignment horizontal="right"/>
    </xf>
    <xf numFmtId="4" fontId="20" fillId="0" borderId="17" xfId="0" applyNumberFormat="1" applyFont="1" applyFill="1" applyBorder="1" applyAlignment="1">
      <alignment horizontal="left" vertical="center"/>
    </xf>
    <xf numFmtId="4" fontId="20" fillId="0" borderId="18" xfId="0" applyNumberFormat="1" applyFont="1" applyFill="1" applyBorder="1" applyAlignment="1">
      <alignment horizontal="left" vertical="center"/>
    </xf>
    <xf numFmtId="4" fontId="20" fillId="0" borderId="18" xfId="0" applyNumberFormat="1" applyFont="1" applyFill="1" applyBorder="1" applyAlignment="1">
      <alignment horizontal="right" vertical="center"/>
    </xf>
    <xf numFmtId="4" fontId="20" fillId="0" borderId="18" xfId="0" applyNumberFormat="1" applyFont="1" applyFill="1" applyBorder="1" applyAlignment="1">
      <alignment horizontal="right"/>
    </xf>
    <xf numFmtId="4" fontId="20" fillId="0" borderId="19" xfId="0" applyNumberFormat="1" applyFont="1" applyFill="1" applyBorder="1" applyAlignment="1">
      <alignment horizontal="right"/>
    </xf>
    <xf numFmtId="0" fontId="21" fillId="0" borderId="20"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4" fontId="21" fillId="0" borderId="12"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49" fontId="20" fillId="0" borderId="0" xfId="0" applyNumberFormat="1" applyFont="1" applyFill="1" applyAlignment="1">
      <alignment/>
    </xf>
    <xf numFmtId="49" fontId="20" fillId="0" borderId="0" xfId="0" applyNumberFormat="1" applyFont="1" applyFill="1" applyBorder="1" applyAlignment="1">
      <alignment/>
    </xf>
    <xf numFmtId="49" fontId="20" fillId="0" borderId="0" xfId="0" applyNumberFormat="1" applyFont="1" applyFill="1" applyAlignment="1">
      <alignment horizontal="center" vertical="center"/>
    </xf>
    <xf numFmtId="0" fontId="20" fillId="0" borderId="11" xfId="0" applyFont="1" applyFill="1" applyBorder="1" applyAlignment="1">
      <alignment horizontal="left" vertical="top"/>
    </xf>
    <xf numFmtId="0" fontId="20" fillId="0" borderId="11" xfId="0" applyFont="1" applyFill="1" applyBorder="1" applyAlignment="1">
      <alignment horizontal="left" vertical="top" wrapText="1"/>
    </xf>
    <xf numFmtId="0" fontId="20" fillId="0" borderId="11" xfId="0" applyFont="1" applyFill="1" applyBorder="1" applyAlignment="1">
      <alignment vertical="top"/>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ables/table1.xml><?xml version="1.0" encoding="utf-8"?>
<table xmlns="http://schemas.openxmlformats.org/spreadsheetml/2006/main" id="2" name="Tabla2" displayName="Tabla2" ref="B1:N125" comment="" totalsRowShown="0">
  <tableColumns count="13">
    <tableColumn id="1" name="DESCRIPCIÓN"/>
    <tableColumn id="2" name="CALIFICACIÓN JURÍDICA"/>
    <tableColumn id="3" name="DERECHO"/>
    <tableColumn id="4" name="EDIFICIOS A 01/01/2016"/>
    <tableColumn id="5" name="VARIACIONES POSITIVAS"/>
    <tableColumn id="6" name="VARIACIONES NEGATIVAS"/>
    <tableColumn id="7" name="VARIACIONES NETAS"/>
    <tableColumn id="8" name="EDIFICIOS A 31/12/2016"/>
    <tableColumn id="9" name="AMORTIZACIÓN ACUMULADA A 01/01/2016"/>
    <tableColumn id="10" name="VARIACIONES NEGATIVAS EN LA A.ACUM."/>
    <tableColumn id="11" name="AMORTIZACIÓN DEL EJERCICIO "/>
    <tableColumn id="12" name="AMORTIZACIÓN ACUMULADA A 31/12/2016"/>
    <tableColumn id="13" name="VALOR NETO CONTABLE A 31/12/2016"/>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4"/>
  <sheetViews>
    <sheetView tabSelected="1" view="pageLayout" workbookViewId="0" topLeftCell="B112">
      <selection activeCell="B1" sqref="B1"/>
    </sheetView>
  </sheetViews>
  <sheetFormatPr defaultColWidth="11.421875" defaultRowHeight="12" customHeight="1"/>
  <cols>
    <col min="1" max="1" width="6.28125" style="49" customWidth="1"/>
    <col min="2" max="2" width="64.00390625" style="13" customWidth="1"/>
    <col min="3" max="3" width="14.00390625" style="8" customWidth="1"/>
    <col min="4" max="4" width="21.421875" style="8" customWidth="1"/>
    <col min="5" max="5" width="14.421875" style="16" customWidth="1"/>
    <col min="6" max="6" width="12.8515625" style="11" customWidth="1"/>
    <col min="7" max="7" width="16.28125" style="12" customWidth="1"/>
    <col min="8" max="8" width="14.140625" style="11" customWidth="1"/>
    <col min="9" max="9" width="14.421875" style="11" customWidth="1"/>
    <col min="10" max="10" width="14.28125" style="16" customWidth="1"/>
    <col min="11" max="11" width="14.8515625" style="11" customWidth="1"/>
    <col min="12" max="12" width="13.00390625" style="11" customWidth="1"/>
    <col min="13" max="13" width="15.28125" style="11" customWidth="1"/>
    <col min="14" max="14" width="17.57421875" style="6" customWidth="1"/>
    <col min="15" max="16384" width="11.421875" style="6" customWidth="1"/>
  </cols>
  <sheetData>
    <row r="1" spans="2:14" ht="38.25" customHeight="1">
      <c r="B1" s="44" t="s">
        <v>0</v>
      </c>
      <c r="C1" s="45" t="s">
        <v>1</v>
      </c>
      <c r="D1" s="46" t="s">
        <v>3</v>
      </c>
      <c r="E1" s="47" t="s">
        <v>135</v>
      </c>
      <c r="F1" s="47" t="s">
        <v>102</v>
      </c>
      <c r="G1" s="47" t="s">
        <v>103</v>
      </c>
      <c r="H1" s="47" t="s">
        <v>104</v>
      </c>
      <c r="I1" s="47" t="s">
        <v>136</v>
      </c>
      <c r="J1" s="47" t="s">
        <v>137</v>
      </c>
      <c r="K1" s="47" t="s">
        <v>5</v>
      </c>
      <c r="L1" s="45" t="s">
        <v>4</v>
      </c>
      <c r="M1" s="47" t="s">
        <v>138</v>
      </c>
      <c r="N1" s="48" t="s">
        <v>144</v>
      </c>
    </row>
    <row r="2" spans="1:14" s="8" customFormat="1" ht="12" customHeight="1">
      <c r="A2" s="50">
        <v>30</v>
      </c>
      <c r="B2" s="36" t="s">
        <v>6</v>
      </c>
      <c r="C2" s="31" t="s">
        <v>96</v>
      </c>
      <c r="D2" s="31" t="s">
        <v>98</v>
      </c>
      <c r="E2" s="32">
        <v>5019969.58</v>
      </c>
      <c r="F2" s="33"/>
      <c r="G2" s="33"/>
      <c r="H2" s="33"/>
      <c r="I2" s="33">
        <f>E2</f>
        <v>5019969.58</v>
      </c>
      <c r="J2" s="33">
        <v>869245.98</v>
      </c>
      <c r="K2" s="33"/>
      <c r="L2" s="33">
        <v>74120.06</v>
      </c>
      <c r="M2" s="33">
        <v>943366.04</v>
      </c>
      <c r="N2" s="38">
        <v>4076603.54</v>
      </c>
    </row>
    <row r="3" spans="1:14" s="8" customFormat="1" ht="12" customHeight="1">
      <c r="A3" s="50">
        <v>30</v>
      </c>
      <c r="B3" s="36" t="s">
        <v>7</v>
      </c>
      <c r="C3" s="31" t="s">
        <v>96</v>
      </c>
      <c r="D3" s="31" t="s">
        <v>98</v>
      </c>
      <c r="E3" s="32">
        <v>1971315.22</v>
      </c>
      <c r="F3" s="33"/>
      <c r="G3" s="33"/>
      <c r="H3" s="33"/>
      <c r="I3" s="33">
        <f aca="true" t="shared" si="0" ref="I3:I8">E3</f>
        <v>1971315.22</v>
      </c>
      <c r="J3" s="33">
        <v>228229.35</v>
      </c>
      <c r="K3" s="33"/>
      <c r="L3" s="33">
        <v>22637.48</v>
      </c>
      <c r="M3" s="33">
        <v>250866.83</v>
      </c>
      <c r="N3" s="38">
        <v>1720448.39</v>
      </c>
    </row>
    <row r="4" spans="1:14" s="8" customFormat="1" ht="12" customHeight="1">
      <c r="A4" s="50">
        <v>30</v>
      </c>
      <c r="B4" s="36" t="s">
        <v>8</v>
      </c>
      <c r="C4" s="31" t="s">
        <v>96</v>
      </c>
      <c r="D4" s="31" t="s">
        <v>98</v>
      </c>
      <c r="E4" s="32">
        <v>851437.68</v>
      </c>
      <c r="F4" s="33"/>
      <c r="G4" s="33"/>
      <c r="H4" s="33"/>
      <c r="I4" s="33">
        <f t="shared" si="0"/>
        <v>851437.68</v>
      </c>
      <c r="J4" s="33">
        <v>95023.5</v>
      </c>
      <c r="K4" s="33"/>
      <c r="L4" s="33">
        <v>9823.56</v>
      </c>
      <c r="M4" s="33">
        <v>104847.06</v>
      </c>
      <c r="N4" s="38">
        <v>746590.62</v>
      </c>
    </row>
    <row r="5" spans="1:14" s="8" customFormat="1" ht="12" customHeight="1">
      <c r="A5" s="50">
        <v>63</v>
      </c>
      <c r="B5" s="36" t="s">
        <v>82</v>
      </c>
      <c r="C5" s="31" t="s">
        <v>96</v>
      </c>
      <c r="D5" s="31" t="s">
        <v>98</v>
      </c>
      <c r="E5" s="32">
        <v>2513067.2</v>
      </c>
      <c r="F5" s="33"/>
      <c r="G5" s="33"/>
      <c r="H5" s="33"/>
      <c r="I5" s="33">
        <f t="shared" si="0"/>
        <v>2513067.2</v>
      </c>
      <c r="J5" s="33">
        <v>355579.29</v>
      </c>
      <c r="K5" s="33"/>
      <c r="L5" s="33">
        <v>39227.05</v>
      </c>
      <c r="M5" s="33">
        <v>394806.34</v>
      </c>
      <c r="N5" s="38">
        <v>2118260.86</v>
      </c>
    </row>
    <row r="6" spans="1:14" s="8" customFormat="1" ht="12" customHeight="1">
      <c r="A6" s="50">
        <v>63</v>
      </c>
      <c r="B6" s="36" t="s">
        <v>83</v>
      </c>
      <c r="C6" s="31" t="s">
        <v>96</v>
      </c>
      <c r="D6" s="31" t="s">
        <v>98</v>
      </c>
      <c r="E6" s="32">
        <v>89960.8</v>
      </c>
      <c r="F6" s="33"/>
      <c r="G6" s="33"/>
      <c r="H6" s="33"/>
      <c r="I6" s="33">
        <f t="shared" si="0"/>
        <v>89960.8</v>
      </c>
      <c r="J6" s="33">
        <v>11955.22</v>
      </c>
      <c r="K6" s="33"/>
      <c r="L6" s="33">
        <v>1300.09</v>
      </c>
      <c r="M6" s="33">
        <v>13255.31</v>
      </c>
      <c r="N6" s="38">
        <v>76705.49</v>
      </c>
    </row>
    <row r="7" spans="1:14" s="8" customFormat="1" ht="12" customHeight="1">
      <c r="A7" s="50" t="s">
        <v>157</v>
      </c>
      <c r="B7" s="36" t="s">
        <v>9</v>
      </c>
      <c r="C7" s="31" t="s">
        <v>96</v>
      </c>
      <c r="D7" s="31" t="s">
        <v>98</v>
      </c>
      <c r="E7" s="32">
        <v>15535920.44</v>
      </c>
      <c r="F7" s="33"/>
      <c r="G7" s="33"/>
      <c r="H7" s="33"/>
      <c r="I7" s="33">
        <f t="shared" si="0"/>
        <v>15535920.44</v>
      </c>
      <c r="J7" s="33">
        <v>2161903.51</v>
      </c>
      <c r="K7" s="33"/>
      <c r="L7" s="33">
        <v>226678.25</v>
      </c>
      <c r="M7" s="33">
        <v>2388581.76</v>
      </c>
      <c r="N7" s="38">
        <v>13147338.68</v>
      </c>
    </row>
    <row r="8" spans="1:14" s="8" customFormat="1" ht="11.25" customHeight="1">
      <c r="A8" s="50" t="s">
        <v>157</v>
      </c>
      <c r="B8" s="36" t="s">
        <v>10</v>
      </c>
      <c r="C8" s="31" t="s">
        <v>96</v>
      </c>
      <c r="D8" s="31" t="s">
        <v>98</v>
      </c>
      <c r="E8" s="32">
        <v>3489364.55</v>
      </c>
      <c r="F8" s="33"/>
      <c r="G8" s="33"/>
      <c r="H8" s="33"/>
      <c r="I8" s="33">
        <f t="shared" si="0"/>
        <v>3489364.55</v>
      </c>
      <c r="J8" s="33">
        <v>470395.71</v>
      </c>
      <c r="K8" s="33"/>
      <c r="L8" s="33">
        <v>48693.05</v>
      </c>
      <c r="M8" s="33">
        <v>519088.76</v>
      </c>
      <c r="N8" s="38">
        <v>2970275.79</v>
      </c>
    </row>
    <row r="9" spans="1:14" s="8" customFormat="1" ht="12" customHeight="1">
      <c r="A9" s="50" t="s">
        <v>158</v>
      </c>
      <c r="B9" s="36" t="s">
        <v>11</v>
      </c>
      <c r="C9" s="31" t="s">
        <v>96</v>
      </c>
      <c r="D9" s="31" t="s">
        <v>98</v>
      </c>
      <c r="E9" s="32">
        <v>20628497.63</v>
      </c>
      <c r="F9" s="33">
        <f>131473.66+10374.86+15961.34+4839.08+21542.02</f>
        <v>184190.96</v>
      </c>
      <c r="G9" s="33">
        <v>70600</v>
      </c>
      <c r="H9" s="33">
        <f>F9-G9</f>
        <v>113590.95999999999</v>
      </c>
      <c r="I9" s="33">
        <f>E9+H9</f>
        <v>20742088.59</v>
      </c>
      <c r="J9" s="33">
        <v>3665464.62</v>
      </c>
      <c r="K9" s="33">
        <v>12662.57</v>
      </c>
      <c r="L9" s="33">
        <v>340772.42</v>
      </c>
      <c r="M9" s="33">
        <v>3993574.47</v>
      </c>
      <c r="N9" s="38">
        <v>16748514.12</v>
      </c>
    </row>
    <row r="10" spans="1:14" s="8" customFormat="1" ht="12" customHeight="1">
      <c r="A10" s="50" t="s">
        <v>159</v>
      </c>
      <c r="B10" s="36" t="s">
        <v>12</v>
      </c>
      <c r="C10" s="31" t="s">
        <v>96</v>
      </c>
      <c r="D10" s="31" t="s">
        <v>99</v>
      </c>
      <c r="E10" s="32">
        <v>10568153.89</v>
      </c>
      <c r="F10" s="33"/>
      <c r="G10" s="33"/>
      <c r="H10" s="33"/>
      <c r="I10" s="33">
        <f aca="true" t="shared" si="1" ref="I10:I15">E10</f>
        <v>10568153.89</v>
      </c>
      <c r="J10" s="33">
        <v>3363230.71</v>
      </c>
      <c r="K10" s="33"/>
      <c r="L10" s="33">
        <v>156628.76</v>
      </c>
      <c r="M10" s="33">
        <v>3519859.47</v>
      </c>
      <c r="N10" s="38">
        <v>7048294.42</v>
      </c>
    </row>
    <row r="11" spans="1:14" s="8" customFormat="1" ht="12" customHeight="1">
      <c r="A11" s="50" t="s">
        <v>159</v>
      </c>
      <c r="B11" s="36" t="s">
        <v>13</v>
      </c>
      <c r="C11" s="31" t="s">
        <v>96</v>
      </c>
      <c r="D11" s="31" t="s">
        <v>98</v>
      </c>
      <c r="E11" s="32">
        <v>425921.57</v>
      </c>
      <c r="F11" s="33"/>
      <c r="G11" s="33"/>
      <c r="H11" s="33"/>
      <c r="I11" s="33">
        <f t="shared" si="1"/>
        <v>425921.57</v>
      </c>
      <c r="J11" s="33">
        <v>96749.95</v>
      </c>
      <c r="K11" s="33"/>
      <c r="L11" s="33">
        <v>5675.37</v>
      </c>
      <c r="M11" s="33">
        <v>102425.32</v>
      </c>
      <c r="N11" s="38">
        <v>323496.25</v>
      </c>
    </row>
    <row r="12" spans="1:14" s="8" customFormat="1" ht="12" customHeight="1">
      <c r="A12" s="50"/>
      <c r="B12" s="36" t="s">
        <v>14</v>
      </c>
      <c r="C12" s="31" t="s">
        <v>96</v>
      </c>
      <c r="D12" s="31" t="s">
        <v>98</v>
      </c>
      <c r="E12" s="32">
        <v>263911.12</v>
      </c>
      <c r="F12" s="33"/>
      <c r="G12" s="33"/>
      <c r="H12" s="33"/>
      <c r="I12" s="33">
        <f t="shared" si="1"/>
        <v>263911.12</v>
      </c>
      <c r="J12" s="33">
        <v>77867.79</v>
      </c>
      <c r="K12" s="33"/>
      <c r="L12" s="33">
        <v>3207.64</v>
      </c>
      <c r="M12" s="33">
        <v>81075.43</v>
      </c>
      <c r="N12" s="38">
        <v>182835.69</v>
      </c>
    </row>
    <row r="13" spans="1:14" s="8" customFormat="1" ht="12" customHeight="1">
      <c r="A13" s="50"/>
      <c r="B13" s="36" t="s">
        <v>15</v>
      </c>
      <c r="C13" s="31" t="s">
        <v>96</v>
      </c>
      <c r="D13" s="31" t="s">
        <v>98</v>
      </c>
      <c r="E13" s="32">
        <v>750853.14</v>
      </c>
      <c r="F13" s="33"/>
      <c r="G13" s="33"/>
      <c r="H13" s="33"/>
      <c r="I13" s="33">
        <f t="shared" si="1"/>
        <v>750853.14</v>
      </c>
      <c r="J13" s="33">
        <v>211555.46</v>
      </c>
      <c r="K13" s="33"/>
      <c r="L13" s="33">
        <v>8988.29</v>
      </c>
      <c r="M13" s="33">
        <v>220543.75</v>
      </c>
      <c r="N13" s="38">
        <v>530309.39</v>
      </c>
    </row>
    <row r="14" spans="1:14" s="8" customFormat="1" ht="12" customHeight="1">
      <c r="A14" s="50"/>
      <c r="B14" s="36" t="s">
        <v>16</v>
      </c>
      <c r="C14" s="31" t="s">
        <v>96</v>
      </c>
      <c r="D14" s="31" t="s">
        <v>98</v>
      </c>
      <c r="E14" s="32">
        <v>401134.35</v>
      </c>
      <c r="F14" s="33"/>
      <c r="G14" s="33"/>
      <c r="H14" s="33"/>
      <c r="I14" s="33">
        <f t="shared" si="1"/>
        <v>401134.35</v>
      </c>
      <c r="J14" s="33">
        <v>117981.02</v>
      </c>
      <c r="K14" s="33"/>
      <c r="L14" s="33">
        <v>4881.95</v>
      </c>
      <c r="M14" s="33">
        <v>122862.97</v>
      </c>
      <c r="N14" s="38">
        <v>278271.38</v>
      </c>
    </row>
    <row r="15" spans="1:14" s="8" customFormat="1" ht="12" customHeight="1">
      <c r="A15" s="50"/>
      <c r="B15" s="36" t="s">
        <v>17</v>
      </c>
      <c r="C15" s="31" t="s">
        <v>96</v>
      </c>
      <c r="D15" s="31" t="s">
        <v>98</v>
      </c>
      <c r="E15" s="32">
        <v>213973.85</v>
      </c>
      <c r="F15" s="33"/>
      <c r="G15" s="33"/>
      <c r="H15" s="33"/>
      <c r="I15" s="33">
        <f t="shared" si="1"/>
        <v>213973.85</v>
      </c>
      <c r="J15" s="33">
        <v>56474.85</v>
      </c>
      <c r="K15" s="33"/>
      <c r="L15" s="33">
        <v>2540.31</v>
      </c>
      <c r="M15" s="33">
        <v>59015.16</v>
      </c>
      <c r="N15" s="38">
        <v>154958.69</v>
      </c>
    </row>
    <row r="16" spans="1:14" s="8" customFormat="1" ht="12" customHeight="1">
      <c r="A16" s="50"/>
      <c r="B16" s="36" t="s">
        <v>18</v>
      </c>
      <c r="C16" s="31" t="s">
        <v>96</v>
      </c>
      <c r="D16" s="31" t="s">
        <v>98</v>
      </c>
      <c r="E16" s="32">
        <v>949369.81</v>
      </c>
      <c r="F16" s="33">
        <v>113510.26</v>
      </c>
      <c r="G16" s="33">
        <v>40200</v>
      </c>
      <c r="H16" s="33">
        <f>F16-G16</f>
        <v>73310.26</v>
      </c>
      <c r="I16" s="33">
        <f>E16+H16</f>
        <v>1022680.0700000001</v>
      </c>
      <c r="J16" s="33">
        <v>282041.64</v>
      </c>
      <c r="K16" s="33">
        <v>12107.08</v>
      </c>
      <c r="L16" s="33">
        <v>12709.72</v>
      </c>
      <c r="M16" s="33">
        <v>282644.28</v>
      </c>
      <c r="N16" s="38">
        <v>740035.79</v>
      </c>
    </row>
    <row r="17" spans="1:14" s="8" customFormat="1" ht="12" customHeight="1">
      <c r="A17" s="50"/>
      <c r="B17" s="36" t="s">
        <v>19</v>
      </c>
      <c r="C17" s="31" t="s">
        <v>96</v>
      </c>
      <c r="D17" s="31" t="s">
        <v>98</v>
      </c>
      <c r="E17" s="32">
        <v>63510.13</v>
      </c>
      <c r="F17" s="33"/>
      <c r="G17" s="33"/>
      <c r="H17" s="33"/>
      <c r="I17" s="33">
        <f>E17</f>
        <v>63510.13</v>
      </c>
      <c r="J17" s="33">
        <v>18845.16</v>
      </c>
      <c r="K17" s="33"/>
      <c r="L17" s="33">
        <v>770.09</v>
      </c>
      <c r="M17" s="33">
        <v>19615.25</v>
      </c>
      <c r="N17" s="38">
        <v>43894.88</v>
      </c>
    </row>
    <row r="18" spans="1:14" s="8" customFormat="1" ht="12" customHeight="1">
      <c r="A18" s="50"/>
      <c r="B18" s="36" t="s">
        <v>20</v>
      </c>
      <c r="C18" s="31" t="s">
        <v>96</v>
      </c>
      <c r="D18" s="31" t="s">
        <v>98</v>
      </c>
      <c r="E18" s="32">
        <v>37138.45</v>
      </c>
      <c r="F18" s="33"/>
      <c r="G18" s="33"/>
      <c r="H18" s="33"/>
      <c r="I18" s="33">
        <f aca="true" t="shared" si="2" ref="I18:I25">E18</f>
        <v>37138.45</v>
      </c>
      <c r="J18" s="33">
        <v>10809.58</v>
      </c>
      <c r="K18" s="33"/>
      <c r="L18" s="33">
        <v>431.62</v>
      </c>
      <c r="M18" s="33">
        <v>11241.2</v>
      </c>
      <c r="N18" s="38">
        <v>25897.25</v>
      </c>
    </row>
    <row r="19" spans="1:14" s="8" customFormat="1" ht="12" customHeight="1">
      <c r="A19" s="50"/>
      <c r="B19" s="36" t="s">
        <v>21</v>
      </c>
      <c r="C19" s="31" t="s">
        <v>96</v>
      </c>
      <c r="D19" s="31" t="s">
        <v>98</v>
      </c>
      <c r="E19" s="32">
        <v>16814.65</v>
      </c>
      <c r="F19" s="33"/>
      <c r="G19" s="33"/>
      <c r="H19" s="33"/>
      <c r="I19" s="33">
        <f t="shared" si="2"/>
        <v>16814.65</v>
      </c>
      <c r="J19" s="33">
        <v>4894.11</v>
      </c>
      <c r="K19" s="33"/>
      <c r="L19" s="33">
        <v>195.42</v>
      </c>
      <c r="M19" s="33">
        <v>5089.53</v>
      </c>
      <c r="N19" s="38">
        <v>11725.12</v>
      </c>
    </row>
    <row r="20" spans="1:14" s="8" customFormat="1" ht="12" customHeight="1">
      <c r="A20" s="50"/>
      <c r="B20" s="36" t="s">
        <v>84</v>
      </c>
      <c r="C20" s="31" t="s">
        <v>96</v>
      </c>
      <c r="D20" s="31" t="s">
        <v>101</v>
      </c>
      <c r="E20" s="32">
        <v>900940.27</v>
      </c>
      <c r="F20" s="33"/>
      <c r="G20" s="33"/>
      <c r="H20" s="33"/>
      <c r="I20" s="33">
        <f t="shared" si="2"/>
        <v>900940.27</v>
      </c>
      <c r="J20" s="33">
        <v>93523.14</v>
      </c>
      <c r="K20" s="33"/>
      <c r="L20" s="33">
        <v>10485.94</v>
      </c>
      <c r="M20" s="33">
        <v>104009.08</v>
      </c>
      <c r="N20" s="38">
        <v>796931.19</v>
      </c>
    </row>
    <row r="21" spans="1:14" s="8" customFormat="1" ht="12" customHeight="1">
      <c r="A21" s="50"/>
      <c r="B21" s="36" t="s">
        <v>85</v>
      </c>
      <c r="C21" s="31" t="s">
        <v>96</v>
      </c>
      <c r="D21" s="31" t="s">
        <v>101</v>
      </c>
      <c r="E21" s="32">
        <v>1532682.41</v>
      </c>
      <c r="F21" s="33"/>
      <c r="G21" s="33"/>
      <c r="H21" s="33"/>
      <c r="I21" s="33">
        <f t="shared" si="2"/>
        <v>1532682.41</v>
      </c>
      <c r="J21" s="33">
        <v>160396.95</v>
      </c>
      <c r="K21" s="33"/>
      <c r="L21" s="33">
        <v>17821.89</v>
      </c>
      <c r="M21" s="33">
        <v>178218.84</v>
      </c>
      <c r="N21" s="38">
        <v>1354463.57</v>
      </c>
    </row>
    <row r="22" spans="1:14" s="8" customFormat="1" ht="12" customHeight="1">
      <c r="A22" s="50"/>
      <c r="B22" s="36" t="s">
        <v>22</v>
      </c>
      <c r="C22" s="31" t="s">
        <v>96</v>
      </c>
      <c r="D22" s="31" t="s">
        <v>98</v>
      </c>
      <c r="E22" s="32">
        <v>2879273.89</v>
      </c>
      <c r="F22" s="33"/>
      <c r="G22" s="33"/>
      <c r="H22" s="33"/>
      <c r="I22" s="33">
        <f t="shared" si="2"/>
        <v>2879273.89</v>
      </c>
      <c r="J22" s="33">
        <v>423876.26</v>
      </c>
      <c r="K22" s="33"/>
      <c r="L22" s="33">
        <v>44643.59</v>
      </c>
      <c r="M22" s="33">
        <v>468519.85</v>
      </c>
      <c r="N22" s="38">
        <v>2410754.04</v>
      </c>
    </row>
    <row r="23" spans="1:14" s="8" customFormat="1" ht="12" customHeight="1">
      <c r="A23" s="50"/>
      <c r="B23" s="36" t="s">
        <v>23</v>
      </c>
      <c r="C23" s="31" t="s">
        <v>96</v>
      </c>
      <c r="D23" s="31" t="s">
        <v>98</v>
      </c>
      <c r="E23" s="32">
        <v>4579627.23</v>
      </c>
      <c r="F23" s="33"/>
      <c r="G23" s="33"/>
      <c r="H23" s="33"/>
      <c r="I23" s="33">
        <f t="shared" si="2"/>
        <v>4579627.23</v>
      </c>
      <c r="J23" s="33">
        <v>764091.94</v>
      </c>
      <c r="K23" s="33"/>
      <c r="L23" s="33">
        <v>84789.67</v>
      </c>
      <c r="M23" s="33">
        <v>848881.61</v>
      </c>
      <c r="N23" s="38">
        <v>3730745.62</v>
      </c>
    </row>
    <row r="24" spans="1:14" s="8" customFormat="1" ht="12" customHeight="1">
      <c r="A24" s="50"/>
      <c r="B24" s="36" t="s">
        <v>24</v>
      </c>
      <c r="C24" s="31" t="s">
        <v>96</v>
      </c>
      <c r="D24" s="31" t="s">
        <v>98</v>
      </c>
      <c r="E24" s="32">
        <v>154868.35</v>
      </c>
      <c r="F24" s="33"/>
      <c r="G24" s="33"/>
      <c r="H24" s="33"/>
      <c r="I24" s="33">
        <f t="shared" si="2"/>
        <v>154868.35</v>
      </c>
      <c r="J24" s="33">
        <v>30188.44</v>
      </c>
      <c r="K24" s="33"/>
      <c r="L24" s="33">
        <v>2770.66</v>
      </c>
      <c r="M24" s="33">
        <v>32959.1</v>
      </c>
      <c r="N24" s="38">
        <v>121909.25</v>
      </c>
    </row>
    <row r="25" spans="1:14" s="8" customFormat="1" ht="12" customHeight="1">
      <c r="A25" s="50"/>
      <c r="B25" s="36" t="s">
        <v>149</v>
      </c>
      <c r="C25" s="31" t="s">
        <v>96</v>
      </c>
      <c r="D25" s="31" t="s">
        <v>98</v>
      </c>
      <c r="E25" s="32">
        <v>1056671.52</v>
      </c>
      <c r="F25" s="33"/>
      <c r="G25" s="33"/>
      <c r="H25" s="33"/>
      <c r="I25" s="33">
        <f t="shared" si="2"/>
        <v>1056671.52</v>
      </c>
      <c r="J25" s="33">
        <v>130389.35</v>
      </c>
      <c r="K25" s="33"/>
      <c r="L25" s="33">
        <v>11578.53</v>
      </c>
      <c r="M25" s="33">
        <v>141967.88</v>
      </c>
      <c r="N25" s="38">
        <v>914703.64</v>
      </c>
    </row>
    <row r="26" spans="1:14" s="8" customFormat="1" ht="13.5" customHeight="1">
      <c r="A26" s="50"/>
      <c r="B26" s="37" t="s">
        <v>139</v>
      </c>
      <c r="C26" s="31" t="s">
        <v>96</v>
      </c>
      <c r="D26" s="34" t="s">
        <v>140</v>
      </c>
      <c r="E26" s="32">
        <v>0</v>
      </c>
      <c r="F26" s="33">
        <v>4487257.16</v>
      </c>
      <c r="G26" s="33"/>
      <c r="H26" s="33">
        <v>4487257.16</v>
      </c>
      <c r="I26" s="33">
        <v>4487257.16</v>
      </c>
      <c r="J26" s="33">
        <v>0</v>
      </c>
      <c r="K26" s="33"/>
      <c r="L26" s="33">
        <v>134614.03</v>
      </c>
      <c r="M26" s="33">
        <v>134614.03</v>
      </c>
      <c r="N26" s="38">
        <v>4352643.13</v>
      </c>
    </row>
    <row r="27" spans="1:14" s="8" customFormat="1" ht="12" customHeight="1">
      <c r="A27" s="50"/>
      <c r="B27" s="36" t="s">
        <v>25</v>
      </c>
      <c r="C27" s="31" t="s">
        <v>96</v>
      </c>
      <c r="D27" s="31" t="s">
        <v>98</v>
      </c>
      <c r="E27" s="32">
        <v>3979351.96</v>
      </c>
      <c r="F27" s="33"/>
      <c r="G27" s="33"/>
      <c r="H27" s="33"/>
      <c r="I27" s="33">
        <f>E27</f>
        <v>3979351.96</v>
      </c>
      <c r="J27" s="33">
        <v>621764.76</v>
      </c>
      <c r="K27" s="33"/>
      <c r="L27" s="33">
        <v>61047.04</v>
      </c>
      <c r="M27" s="33">
        <v>682811.8</v>
      </c>
      <c r="N27" s="38">
        <v>3296540.16</v>
      </c>
    </row>
    <row r="28" spans="1:14" s="8" customFormat="1" ht="12" customHeight="1">
      <c r="A28" s="50"/>
      <c r="B28" s="36" t="s">
        <v>26</v>
      </c>
      <c r="C28" s="31" t="s">
        <v>96</v>
      </c>
      <c r="D28" s="31" t="s">
        <v>98</v>
      </c>
      <c r="E28" s="32">
        <v>2932422.78</v>
      </c>
      <c r="F28" s="33"/>
      <c r="G28" s="33"/>
      <c r="H28" s="33"/>
      <c r="I28" s="33">
        <f aca="true" t="shared" si="3" ref="I28:I63">E28</f>
        <v>2932422.78</v>
      </c>
      <c r="J28" s="33">
        <v>422780.91</v>
      </c>
      <c r="K28" s="33"/>
      <c r="L28" s="33">
        <v>41827.36</v>
      </c>
      <c r="M28" s="33">
        <v>464608.27</v>
      </c>
      <c r="N28" s="38">
        <v>2467814.51</v>
      </c>
    </row>
    <row r="29" spans="1:14" s="8" customFormat="1" ht="12" customHeight="1">
      <c r="A29" s="50"/>
      <c r="B29" s="36" t="s">
        <v>27</v>
      </c>
      <c r="C29" s="31" t="s">
        <v>96</v>
      </c>
      <c r="D29" s="31" t="s">
        <v>98</v>
      </c>
      <c r="E29" s="32">
        <v>21411.51</v>
      </c>
      <c r="F29" s="33"/>
      <c r="G29" s="33"/>
      <c r="H29" s="33"/>
      <c r="I29" s="33">
        <f t="shared" si="3"/>
        <v>21411.51</v>
      </c>
      <c r="J29" s="33">
        <v>3706.16</v>
      </c>
      <c r="K29" s="33"/>
      <c r="L29" s="33">
        <v>310.62</v>
      </c>
      <c r="M29" s="33">
        <v>4016.78</v>
      </c>
      <c r="N29" s="38">
        <v>17394.73</v>
      </c>
    </row>
    <row r="30" spans="1:14" s="8" customFormat="1" ht="12" customHeight="1">
      <c r="A30" s="50"/>
      <c r="B30" s="36" t="s">
        <v>28</v>
      </c>
      <c r="C30" s="31" t="s">
        <v>96</v>
      </c>
      <c r="D30" s="31" t="s">
        <v>98</v>
      </c>
      <c r="E30" s="32">
        <v>10637.66</v>
      </c>
      <c r="F30" s="33"/>
      <c r="G30" s="33"/>
      <c r="H30" s="33"/>
      <c r="I30" s="33">
        <f t="shared" si="3"/>
        <v>10637.66</v>
      </c>
      <c r="J30" s="33">
        <v>5427.35</v>
      </c>
      <c r="K30" s="33"/>
      <c r="L30" s="33">
        <v>473.66</v>
      </c>
      <c r="M30" s="33">
        <v>5901.01</v>
      </c>
      <c r="N30" s="38">
        <v>4736.65</v>
      </c>
    </row>
    <row r="31" spans="1:14" s="8" customFormat="1" ht="12" customHeight="1">
      <c r="A31" s="50"/>
      <c r="B31" s="36" t="s">
        <v>29</v>
      </c>
      <c r="C31" s="31" t="s">
        <v>96</v>
      </c>
      <c r="D31" s="31" t="s">
        <v>98</v>
      </c>
      <c r="E31" s="32">
        <v>15379.22</v>
      </c>
      <c r="F31" s="33"/>
      <c r="G31" s="33"/>
      <c r="H31" s="33"/>
      <c r="I31" s="33">
        <f t="shared" si="3"/>
        <v>15379.22</v>
      </c>
      <c r="J31" s="33">
        <v>7846.5</v>
      </c>
      <c r="K31" s="33"/>
      <c r="L31" s="33">
        <v>684.79</v>
      </c>
      <c r="M31" s="33">
        <v>8531.29</v>
      </c>
      <c r="N31" s="38">
        <v>6847.93</v>
      </c>
    </row>
    <row r="32" spans="1:14" s="8" customFormat="1" ht="12" customHeight="1">
      <c r="A32" s="50"/>
      <c r="B32" s="36" t="s">
        <v>30</v>
      </c>
      <c r="C32" s="31" t="s">
        <v>96</v>
      </c>
      <c r="D32" s="31" t="s">
        <v>98</v>
      </c>
      <c r="E32" s="32">
        <v>133054.15</v>
      </c>
      <c r="F32" s="33"/>
      <c r="G32" s="33"/>
      <c r="H32" s="33"/>
      <c r="I32" s="33">
        <f t="shared" si="3"/>
        <v>133054.15</v>
      </c>
      <c r="J32" s="33">
        <v>23030.64</v>
      </c>
      <c r="K32" s="33"/>
      <c r="L32" s="33">
        <v>1930.24</v>
      </c>
      <c r="M32" s="33">
        <v>24960.88</v>
      </c>
      <c r="N32" s="38">
        <v>108093.27</v>
      </c>
    </row>
    <row r="33" spans="1:14" s="8" customFormat="1" ht="12" customHeight="1">
      <c r="A33" s="50"/>
      <c r="B33" s="36" t="s">
        <v>31</v>
      </c>
      <c r="C33" s="31" t="s">
        <v>96</v>
      </c>
      <c r="D33" s="31" t="s">
        <v>98</v>
      </c>
      <c r="E33" s="32">
        <v>2955.77</v>
      </c>
      <c r="F33" s="33"/>
      <c r="G33" s="33"/>
      <c r="H33" s="33"/>
      <c r="I33" s="33">
        <f t="shared" si="3"/>
        <v>2955.77</v>
      </c>
      <c r="J33" s="33">
        <v>1508.03</v>
      </c>
      <c r="K33" s="33"/>
      <c r="L33" s="33">
        <v>131.61</v>
      </c>
      <c r="M33" s="33">
        <v>1639.64</v>
      </c>
      <c r="N33" s="38">
        <v>1316.13</v>
      </c>
    </row>
    <row r="34" spans="1:14" s="8" customFormat="1" ht="12" customHeight="1">
      <c r="A34" s="50"/>
      <c r="B34" s="36" t="s">
        <v>32</v>
      </c>
      <c r="C34" s="31" t="s">
        <v>96</v>
      </c>
      <c r="D34" s="31" t="s">
        <v>98</v>
      </c>
      <c r="E34" s="32">
        <v>30549.19</v>
      </c>
      <c r="F34" s="33"/>
      <c r="G34" s="33"/>
      <c r="H34" s="33"/>
      <c r="I34" s="33">
        <f t="shared" si="3"/>
        <v>30549.19</v>
      </c>
      <c r="J34" s="33">
        <v>15586.27</v>
      </c>
      <c r="K34" s="33"/>
      <c r="L34" s="33">
        <v>1360.27</v>
      </c>
      <c r="M34" s="33">
        <v>16946.54</v>
      </c>
      <c r="N34" s="38">
        <v>13602.65</v>
      </c>
    </row>
    <row r="35" spans="1:14" s="8" customFormat="1" ht="12" customHeight="1">
      <c r="A35" s="50"/>
      <c r="B35" s="36" t="s">
        <v>33</v>
      </c>
      <c r="C35" s="31" t="s">
        <v>96</v>
      </c>
      <c r="D35" s="31" t="s">
        <v>98</v>
      </c>
      <c r="E35" s="32">
        <v>110519.44</v>
      </c>
      <c r="F35" s="33"/>
      <c r="G35" s="33"/>
      <c r="H35" s="33"/>
      <c r="I35" s="33">
        <f t="shared" si="3"/>
        <v>110519.44</v>
      </c>
      <c r="J35" s="33">
        <v>21518.9</v>
      </c>
      <c r="K35" s="33"/>
      <c r="L35" s="33">
        <v>1816.34</v>
      </c>
      <c r="M35" s="33">
        <v>23335.24</v>
      </c>
      <c r="N35" s="38">
        <v>87184.2</v>
      </c>
    </row>
    <row r="36" spans="1:14" s="8" customFormat="1" ht="12" customHeight="1">
      <c r="A36" s="50"/>
      <c r="B36" s="36" t="s">
        <v>34</v>
      </c>
      <c r="C36" s="31" t="s">
        <v>96</v>
      </c>
      <c r="D36" s="31" t="s">
        <v>98</v>
      </c>
      <c r="E36" s="32">
        <v>12841.51</v>
      </c>
      <c r="F36" s="33"/>
      <c r="G36" s="33"/>
      <c r="H36" s="33"/>
      <c r="I36" s="33">
        <f t="shared" si="3"/>
        <v>12841.51</v>
      </c>
      <c r="J36" s="33">
        <v>2461.68</v>
      </c>
      <c r="K36" s="33"/>
      <c r="L36" s="33">
        <v>207.6</v>
      </c>
      <c r="M36" s="33">
        <v>2669.28</v>
      </c>
      <c r="N36" s="38">
        <v>10172.23</v>
      </c>
    </row>
    <row r="37" spans="1:14" s="8" customFormat="1" ht="12" customHeight="1">
      <c r="A37" s="50"/>
      <c r="B37" s="36" t="s">
        <v>35</v>
      </c>
      <c r="C37" s="31" t="s">
        <v>96</v>
      </c>
      <c r="D37" s="31" t="s">
        <v>98</v>
      </c>
      <c r="E37" s="32">
        <v>146053.25</v>
      </c>
      <c r="F37" s="33"/>
      <c r="G37" s="33"/>
      <c r="H37" s="33"/>
      <c r="I37" s="33">
        <f t="shared" si="3"/>
        <v>146053.25</v>
      </c>
      <c r="J37" s="33">
        <v>22937.01</v>
      </c>
      <c r="K37" s="33"/>
      <c r="L37" s="33">
        <v>2238.48</v>
      </c>
      <c r="M37" s="33">
        <v>25175.49</v>
      </c>
      <c r="N37" s="38">
        <v>120877.76</v>
      </c>
    </row>
    <row r="38" spans="1:14" s="8" customFormat="1" ht="12" customHeight="1">
      <c r="A38" s="50"/>
      <c r="B38" s="36" t="s">
        <v>36</v>
      </c>
      <c r="C38" s="31" t="s">
        <v>96</v>
      </c>
      <c r="D38" s="31" t="s">
        <v>98</v>
      </c>
      <c r="E38" s="32">
        <v>547609.45</v>
      </c>
      <c r="F38" s="33"/>
      <c r="G38" s="33"/>
      <c r="H38" s="33"/>
      <c r="I38" s="33">
        <f t="shared" si="3"/>
        <v>547609.45</v>
      </c>
      <c r="J38" s="33">
        <v>216515.64</v>
      </c>
      <c r="K38" s="33"/>
      <c r="L38" s="33">
        <v>30099.44</v>
      </c>
      <c r="M38" s="33">
        <v>246615.08</v>
      </c>
      <c r="N38" s="38">
        <v>300994.37</v>
      </c>
    </row>
    <row r="39" spans="1:14" s="8" customFormat="1" ht="12" customHeight="1">
      <c r="A39" s="50"/>
      <c r="B39" s="36" t="s">
        <v>37</v>
      </c>
      <c r="C39" s="31" t="s">
        <v>96</v>
      </c>
      <c r="D39" s="31" t="s">
        <v>98</v>
      </c>
      <c r="E39" s="32">
        <v>546602.96</v>
      </c>
      <c r="F39" s="33"/>
      <c r="G39" s="33"/>
      <c r="H39" s="33"/>
      <c r="I39" s="33">
        <f t="shared" si="3"/>
        <v>546602.96</v>
      </c>
      <c r="J39" s="33">
        <v>55890.62</v>
      </c>
      <c r="K39" s="33"/>
      <c r="L39" s="33">
        <v>5773.09</v>
      </c>
      <c r="M39" s="33">
        <v>61663.71</v>
      </c>
      <c r="N39" s="38">
        <v>484939.25</v>
      </c>
    </row>
    <row r="40" spans="1:14" s="8" customFormat="1" ht="12" customHeight="1">
      <c r="A40" s="50"/>
      <c r="B40" s="36" t="s">
        <v>38</v>
      </c>
      <c r="C40" s="31" t="s">
        <v>96</v>
      </c>
      <c r="D40" s="31" t="s">
        <v>98</v>
      </c>
      <c r="E40" s="32">
        <v>21051.65</v>
      </c>
      <c r="F40" s="33"/>
      <c r="G40" s="33"/>
      <c r="H40" s="33"/>
      <c r="I40" s="33">
        <f t="shared" si="3"/>
        <v>21051.65</v>
      </c>
      <c r="J40" s="33">
        <v>4035.49</v>
      </c>
      <c r="K40" s="33"/>
      <c r="L40" s="33">
        <v>340.32</v>
      </c>
      <c r="M40" s="33">
        <v>4375.81</v>
      </c>
      <c r="N40" s="38">
        <v>16675.84</v>
      </c>
    </row>
    <row r="41" spans="1:14" s="8" customFormat="1" ht="12" customHeight="1">
      <c r="A41" s="50"/>
      <c r="B41" s="36" t="s">
        <v>39</v>
      </c>
      <c r="C41" s="31" t="s">
        <v>96</v>
      </c>
      <c r="D41" s="31" t="s">
        <v>98</v>
      </c>
      <c r="E41" s="32">
        <v>179853.3</v>
      </c>
      <c r="F41" s="33"/>
      <c r="G41" s="33"/>
      <c r="H41" s="33"/>
      <c r="I41" s="33">
        <f t="shared" si="3"/>
        <v>179853.3</v>
      </c>
      <c r="J41" s="33">
        <v>28245.18</v>
      </c>
      <c r="K41" s="33"/>
      <c r="L41" s="33">
        <v>2756.51</v>
      </c>
      <c r="M41" s="33">
        <v>31001.69</v>
      </c>
      <c r="N41" s="38">
        <v>148851.61</v>
      </c>
    </row>
    <row r="42" spans="1:14" s="8" customFormat="1" ht="12" customHeight="1">
      <c r="A42" s="50"/>
      <c r="B42" s="36" t="s">
        <v>40</v>
      </c>
      <c r="C42" s="31" t="s">
        <v>96</v>
      </c>
      <c r="D42" s="31" t="s">
        <v>98</v>
      </c>
      <c r="E42" s="32">
        <v>7768.06</v>
      </c>
      <c r="F42" s="33"/>
      <c r="G42" s="33"/>
      <c r="H42" s="33"/>
      <c r="I42" s="33">
        <f t="shared" si="3"/>
        <v>7768.06</v>
      </c>
      <c r="J42" s="33">
        <v>1489.11</v>
      </c>
      <c r="K42" s="33"/>
      <c r="L42" s="33">
        <v>125.58</v>
      </c>
      <c r="M42" s="33">
        <v>1614.69</v>
      </c>
      <c r="N42" s="38">
        <v>6153.37</v>
      </c>
    </row>
    <row r="43" spans="1:14" s="8" customFormat="1" ht="12" customHeight="1">
      <c r="A43" s="50"/>
      <c r="B43" s="36" t="s">
        <v>41</v>
      </c>
      <c r="C43" s="31" t="s">
        <v>96</v>
      </c>
      <c r="D43" s="31" t="s">
        <v>98</v>
      </c>
      <c r="E43" s="32">
        <v>87801</v>
      </c>
      <c r="F43" s="33"/>
      <c r="G43" s="33"/>
      <c r="H43" s="33"/>
      <c r="I43" s="33">
        <f t="shared" si="3"/>
        <v>87801</v>
      </c>
      <c r="J43" s="33">
        <v>16802.88</v>
      </c>
      <c r="K43" s="33"/>
      <c r="L43" s="33">
        <v>1419.96</v>
      </c>
      <c r="M43" s="33">
        <v>18222.84</v>
      </c>
      <c r="N43" s="38">
        <v>69578.16</v>
      </c>
    </row>
    <row r="44" spans="1:14" s="8" customFormat="1" ht="12" customHeight="1">
      <c r="A44" s="50"/>
      <c r="B44" s="36" t="s">
        <v>42</v>
      </c>
      <c r="C44" s="31" t="s">
        <v>96</v>
      </c>
      <c r="D44" s="31" t="s">
        <v>98</v>
      </c>
      <c r="E44" s="32">
        <v>736554.84</v>
      </c>
      <c r="F44" s="33"/>
      <c r="G44" s="33"/>
      <c r="H44" s="33"/>
      <c r="I44" s="33">
        <f t="shared" si="3"/>
        <v>736554.84</v>
      </c>
      <c r="J44" s="33">
        <v>111676.38</v>
      </c>
      <c r="K44" s="33"/>
      <c r="L44" s="33">
        <v>10962.78</v>
      </c>
      <c r="M44" s="33">
        <v>122639.16</v>
      </c>
      <c r="N44" s="38">
        <v>613915.68</v>
      </c>
    </row>
    <row r="45" spans="1:14" s="8" customFormat="1" ht="12" customHeight="1">
      <c r="A45" s="50"/>
      <c r="B45" s="36" t="s">
        <v>43</v>
      </c>
      <c r="C45" s="31" t="s">
        <v>96</v>
      </c>
      <c r="D45" s="31" t="s">
        <v>98</v>
      </c>
      <c r="E45" s="32">
        <v>116019.14</v>
      </c>
      <c r="F45" s="33"/>
      <c r="G45" s="33"/>
      <c r="H45" s="33"/>
      <c r="I45" s="33">
        <f t="shared" si="3"/>
        <v>116019.14</v>
      </c>
      <c r="J45" s="33">
        <v>22192.49</v>
      </c>
      <c r="K45" s="33"/>
      <c r="L45" s="33">
        <v>1876.53</v>
      </c>
      <c r="M45" s="33">
        <v>24069.02</v>
      </c>
      <c r="N45" s="38">
        <v>91950.12</v>
      </c>
    </row>
    <row r="46" spans="1:14" s="8" customFormat="1" ht="12" customHeight="1">
      <c r="A46" s="50"/>
      <c r="B46" s="36" t="s">
        <v>44</v>
      </c>
      <c r="C46" s="31" t="s">
        <v>96</v>
      </c>
      <c r="D46" s="31" t="s">
        <v>98</v>
      </c>
      <c r="E46" s="32">
        <v>10079882.04</v>
      </c>
      <c r="F46" s="33"/>
      <c r="G46" s="33"/>
      <c r="H46" s="33"/>
      <c r="I46" s="33">
        <f t="shared" si="3"/>
        <v>10079882.04</v>
      </c>
      <c r="J46" s="33">
        <v>1473988.14</v>
      </c>
      <c r="K46" s="33"/>
      <c r="L46" s="33">
        <v>156470.8</v>
      </c>
      <c r="M46" s="33">
        <v>1630458.94</v>
      </c>
      <c r="N46" s="38">
        <v>8449423.1</v>
      </c>
    </row>
    <row r="47" spans="1:14" s="8" customFormat="1" ht="12" customHeight="1">
      <c r="A47" s="50"/>
      <c r="B47" s="36" t="s">
        <v>45</v>
      </c>
      <c r="C47" s="31" t="s">
        <v>96</v>
      </c>
      <c r="D47" s="31" t="s">
        <v>98</v>
      </c>
      <c r="E47" s="32">
        <v>8064027.92</v>
      </c>
      <c r="F47" s="33"/>
      <c r="G47" s="33"/>
      <c r="H47" s="33"/>
      <c r="I47" s="33">
        <f t="shared" si="3"/>
        <v>8064027.92</v>
      </c>
      <c r="J47" s="33">
        <v>1200527.24</v>
      </c>
      <c r="K47" s="33"/>
      <c r="L47" s="33">
        <v>137270.01</v>
      </c>
      <c r="M47" s="33">
        <v>1337797.25</v>
      </c>
      <c r="N47" s="38">
        <v>6726230.67</v>
      </c>
    </row>
    <row r="48" spans="1:14" s="8" customFormat="1" ht="12" customHeight="1">
      <c r="A48" s="50"/>
      <c r="B48" s="36" t="s">
        <v>46</v>
      </c>
      <c r="C48" s="31" t="s">
        <v>96</v>
      </c>
      <c r="D48" s="31" t="s">
        <v>98</v>
      </c>
      <c r="E48" s="32">
        <v>5883553.52</v>
      </c>
      <c r="F48" s="33"/>
      <c r="G48" s="33"/>
      <c r="H48" s="33"/>
      <c r="I48" s="33">
        <f t="shared" si="3"/>
        <v>5883553.52</v>
      </c>
      <c r="J48" s="33">
        <v>810742.13</v>
      </c>
      <c r="K48" s="33"/>
      <c r="L48" s="33">
        <v>92232.93</v>
      </c>
      <c r="M48" s="33">
        <v>902975.06</v>
      </c>
      <c r="N48" s="38">
        <v>4980578.46</v>
      </c>
    </row>
    <row r="49" spans="1:14" s="8" customFormat="1" ht="12" customHeight="1">
      <c r="A49" s="50"/>
      <c r="B49" s="36" t="s">
        <v>47</v>
      </c>
      <c r="C49" s="31" t="s">
        <v>96</v>
      </c>
      <c r="D49" s="31" t="s">
        <v>98</v>
      </c>
      <c r="E49" s="32">
        <v>6806296.24</v>
      </c>
      <c r="F49" s="33"/>
      <c r="G49" s="33"/>
      <c r="H49" s="33"/>
      <c r="I49" s="33">
        <f t="shared" si="3"/>
        <v>6806296.24</v>
      </c>
      <c r="J49" s="33">
        <v>692464.71</v>
      </c>
      <c r="K49" s="33"/>
      <c r="L49" s="33">
        <v>77390.27</v>
      </c>
      <c r="M49" s="33">
        <v>769854.98</v>
      </c>
      <c r="N49" s="38">
        <v>6036441.26</v>
      </c>
    </row>
    <row r="50" spans="1:14" s="8" customFormat="1" ht="12" customHeight="1">
      <c r="A50" s="50"/>
      <c r="B50" s="36" t="s">
        <v>48</v>
      </c>
      <c r="C50" s="31" t="s">
        <v>96</v>
      </c>
      <c r="D50" s="31" t="s">
        <v>98</v>
      </c>
      <c r="E50" s="32">
        <v>1235255.44</v>
      </c>
      <c r="F50" s="33"/>
      <c r="G50" s="33"/>
      <c r="H50" s="33"/>
      <c r="I50" s="33">
        <f t="shared" si="3"/>
        <v>1235255.44</v>
      </c>
      <c r="J50" s="33">
        <v>126265.67</v>
      </c>
      <c r="K50" s="33"/>
      <c r="L50" s="33">
        <v>14037.85</v>
      </c>
      <c r="M50" s="33">
        <v>140303.52</v>
      </c>
      <c r="N50" s="38">
        <v>1094951.92</v>
      </c>
    </row>
    <row r="51" spans="1:14" s="8" customFormat="1" ht="12" customHeight="1">
      <c r="A51" s="50"/>
      <c r="B51" s="36" t="s">
        <v>49</v>
      </c>
      <c r="C51" s="31" t="s">
        <v>96</v>
      </c>
      <c r="D51" s="31" t="s">
        <v>98</v>
      </c>
      <c r="E51" s="32">
        <v>1612629.21</v>
      </c>
      <c r="F51" s="33"/>
      <c r="G51" s="33"/>
      <c r="H51" s="33"/>
      <c r="I51" s="33">
        <f t="shared" si="3"/>
        <v>1612629.21</v>
      </c>
      <c r="J51" s="33">
        <v>147801.74</v>
      </c>
      <c r="K51" s="33"/>
      <c r="L51" s="33">
        <v>16458.74</v>
      </c>
      <c r="M51" s="33">
        <v>164260.48</v>
      </c>
      <c r="N51" s="38">
        <v>1448368.73</v>
      </c>
    </row>
    <row r="52" spans="1:14" s="8" customFormat="1" ht="12" customHeight="1">
      <c r="A52" s="50"/>
      <c r="B52" s="36" t="s">
        <v>50</v>
      </c>
      <c r="C52" s="31" t="s">
        <v>96</v>
      </c>
      <c r="D52" s="31" t="s">
        <v>98</v>
      </c>
      <c r="E52" s="32">
        <v>1790220.11</v>
      </c>
      <c r="F52" s="33"/>
      <c r="G52" s="33"/>
      <c r="H52" s="33"/>
      <c r="I52" s="33">
        <f t="shared" si="3"/>
        <v>1790220.11</v>
      </c>
      <c r="J52" s="33">
        <v>311346.99</v>
      </c>
      <c r="K52" s="33"/>
      <c r="L52" s="33">
        <v>25497.81</v>
      </c>
      <c r="M52" s="33">
        <v>336844.8</v>
      </c>
      <c r="N52" s="38">
        <v>1453375.31</v>
      </c>
    </row>
    <row r="53" spans="1:14" s="8" customFormat="1" ht="12" customHeight="1">
      <c r="A53" s="50"/>
      <c r="B53" s="36" t="s">
        <v>51</v>
      </c>
      <c r="C53" s="31" t="s">
        <v>96</v>
      </c>
      <c r="D53" s="31" t="s">
        <v>98</v>
      </c>
      <c r="E53" s="32">
        <v>1221949.93</v>
      </c>
      <c r="F53" s="33"/>
      <c r="G53" s="33"/>
      <c r="H53" s="33"/>
      <c r="I53" s="33">
        <f t="shared" si="3"/>
        <v>1221949.93</v>
      </c>
      <c r="J53" s="33">
        <v>217877.9</v>
      </c>
      <c r="K53" s="33"/>
      <c r="L53" s="33">
        <v>17311.59</v>
      </c>
      <c r="M53" s="33">
        <v>235189.49</v>
      </c>
      <c r="N53" s="38">
        <v>986760.44</v>
      </c>
    </row>
    <row r="54" spans="1:14" s="8" customFormat="1" ht="12" customHeight="1">
      <c r="A54" s="50"/>
      <c r="B54" s="36" t="s">
        <v>52</v>
      </c>
      <c r="C54" s="31" t="s">
        <v>96</v>
      </c>
      <c r="D54" s="31" t="s">
        <v>98</v>
      </c>
      <c r="E54" s="32">
        <v>2442586.55</v>
      </c>
      <c r="F54" s="33"/>
      <c r="G54" s="33"/>
      <c r="H54" s="33"/>
      <c r="I54" s="33">
        <f t="shared" si="3"/>
        <v>2442586.55</v>
      </c>
      <c r="J54" s="33">
        <v>435014.05</v>
      </c>
      <c r="K54" s="33"/>
      <c r="L54" s="33">
        <v>34613.32</v>
      </c>
      <c r="M54" s="33">
        <v>469627.37</v>
      </c>
      <c r="N54" s="38">
        <v>1972959.18</v>
      </c>
    </row>
    <row r="55" spans="1:14" s="8" customFormat="1" ht="12" customHeight="1">
      <c r="A55" s="50"/>
      <c r="B55" s="36" t="s">
        <v>53</v>
      </c>
      <c r="C55" s="31" t="s">
        <v>96</v>
      </c>
      <c r="D55" s="31" t="s">
        <v>98</v>
      </c>
      <c r="E55" s="32">
        <v>1682134.3</v>
      </c>
      <c r="F55" s="33"/>
      <c r="G55" s="33"/>
      <c r="H55" s="33"/>
      <c r="I55" s="33">
        <f t="shared" si="3"/>
        <v>1682134.3</v>
      </c>
      <c r="J55" s="33">
        <v>303821.29</v>
      </c>
      <c r="K55" s="33"/>
      <c r="L55" s="33">
        <v>23764.02</v>
      </c>
      <c r="M55" s="33">
        <v>327585.31</v>
      </c>
      <c r="N55" s="38">
        <v>1354548.99</v>
      </c>
    </row>
    <row r="56" spans="1:14" s="8" customFormat="1" ht="12" customHeight="1">
      <c r="A56" s="50"/>
      <c r="B56" s="36" t="s">
        <v>54</v>
      </c>
      <c r="C56" s="31" t="s">
        <v>96</v>
      </c>
      <c r="D56" s="31" t="s">
        <v>98</v>
      </c>
      <c r="E56" s="32">
        <v>1963365.9</v>
      </c>
      <c r="F56" s="33"/>
      <c r="G56" s="33"/>
      <c r="H56" s="33"/>
      <c r="I56" s="33">
        <f t="shared" si="3"/>
        <v>1963365.9</v>
      </c>
      <c r="J56" s="33">
        <v>301645.01</v>
      </c>
      <c r="K56" s="33"/>
      <c r="L56" s="33">
        <v>23079.46</v>
      </c>
      <c r="M56" s="33">
        <v>324724.47</v>
      </c>
      <c r="N56" s="38">
        <v>1638641.43</v>
      </c>
    </row>
    <row r="57" spans="1:14" s="8" customFormat="1" ht="12" customHeight="1">
      <c r="A57" s="50"/>
      <c r="B57" s="36" t="s">
        <v>55</v>
      </c>
      <c r="C57" s="31" t="s">
        <v>96</v>
      </c>
      <c r="D57" s="31" t="s">
        <v>98</v>
      </c>
      <c r="E57" s="32">
        <v>1464432.25</v>
      </c>
      <c r="F57" s="33"/>
      <c r="G57" s="33"/>
      <c r="H57" s="33"/>
      <c r="I57" s="33">
        <f t="shared" si="3"/>
        <v>1464432.25</v>
      </c>
      <c r="J57" s="33">
        <v>193120.06</v>
      </c>
      <c r="K57" s="33"/>
      <c r="L57" s="33">
        <v>14446.73</v>
      </c>
      <c r="M57" s="33">
        <v>207566.79</v>
      </c>
      <c r="N57" s="38">
        <v>1256865.46</v>
      </c>
    </row>
    <row r="58" spans="1:14" s="8" customFormat="1" ht="12" customHeight="1">
      <c r="A58" s="50"/>
      <c r="B58" s="36" t="s">
        <v>94</v>
      </c>
      <c r="C58" s="31" t="s">
        <v>96</v>
      </c>
      <c r="D58" s="31" t="s">
        <v>98</v>
      </c>
      <c r="E58" s="32">
        <v>3202944.04</v>
      </c>
      <c r="F58" s="33"/>
      <c r="G58" s="33"/>
      <c r="H58" s="33"/>
      <c r="I58" s="33">
        <f t="shared" si="3"/>
        <v>3202944.04</v>
      </c>
      <c r="J58" s="33">
        <v>242375.51</v>
      </c>
      <c r="K58" s="33"/>
      <c r="L58" s="33">
        <v>32032.24</v>
      </c>
      <c r="M58" s="33">
        <v>274407.75</v>
      </c>
      <c r="N58" s="38">
        <v>2928536.29</v>
      </c>
    </row>
    <row r="59" spans="1:14" s="8" customFormat="1" ht="12" customHeight="1">
      <c r="A59" s="50"/>
      <c r="B59" s="36" t="s">
        <v>95</v>
      </c>
      <c r="C59" s="31" t="s">
        <v>96</v>
      </c>
      <c r="D59" s="31" t="s">
        <v>98</v>
      </c>
      <c r="E59" s="32">
        <v>3322149.3</v>
      </c>
      <c r="F59" s="33"/>
      <c r="G59" s="33"/>
      <c r="H59" s="33"/>
      <c r="I59" s="33">
        <f t="shared" si="3"/>
        <v>3322149.3</v>
      </c>
      <c r="J59" s="33">
        <v>90550.37</v>
      </c>
      <c r="K59" s="33"/>
      <c r="L59" s="33">
        <v>33221.62</v>
      </c>
      <c r="M59" s="33">
        <v>123771.99</v>
      </c>
      <c r="N59" s="38">
        <v>3198377.31</v>
      </c>
    </row>
    <row r="60" spans="1:14" s="8" customFormat="1" ht="12" customHeight="1">
      <c r="A60" s="50"/>
      <c r="B60" s="36" t="s">
        <v>56</v>
      </c>
      <c r="C60" s="31" t="s">
        <v>96</v>
      </c>
      <c r="D60" s="31" t="s">
        <v>98</v>
      </c>
      <c r="E60" s="32">
        <v>9638584.22</v>
      </c>
      <c r="F60" s="33"/>
      <c r="G60" s="33"/>
      <c r="H60" s="33"/>
      <c r="I60" s="33">
        <f t="shared" si="3"/>
        <v>9638584.22</v>
      </c>
      <c r="J60" s="33">
        <v>1145292.4</v>
      </c>
      <c r="K60" s="33"/>
      <c r="L60" s="33">
        <v>130666.03</v>
      </c>
      <c r="M60" s="33">
        <v>1275958.43</v>
      </c>
      <c r="N60" s="38">
        <v>8362625.79</v>
      </c>
    </row>
    <row r="61" spans="1:14" s="8" customFormat="1" ht="12" customHeight="1">
      <c r="A61" s="50"/>
      <c r="B61" s="36" t="s">
        <v>57</v>
      </c>
      <c r="C61" s="31" t="s">
        <v>96</v>
      </c>
      <c r="D61" s="31" t="s">
        <v>98</v>
      </c>
      <c r="E61" s="32">
        <v>4550735.71</v>
      </c>
      <c r="F61" s="33"/>
      <c r="G61" s="33"/>
      <c r="H61" s="33"/>
      <c r="I61" s="33">
        <f t="shared" si="3"/>
        <v>4550735.71</v>
      </c>
      <c r="J61" s="33">
        <v>493227.2</v>
      </c>
      <c r="K61" s="33"/>
      <c r="L61" s="33">
        <v>54831.2</v>
      </c>
      <c r="M61" s="33">
        <v>548058.4</v>
      </c>
      <c r="N61" s="38">
        <v>4002677.31</v>
      </c>
    </row>
    <row r="62" spans="1:14" s="8" customFormat="1" ht="12" customHeight="1">
      <c r="A62" s="50"/>
      <c r="B62" s="36" t="s">
        <v>58</v>
      </c>
      <c r="C62" s="31" t="s">
        <v>96</v>
      </c>
      <c r="D62" s="31" t="s">
        <v>98</v>
      </c>
      <c r="E62" s="32">
        <v>1494155.61</v>
      </c>
      <c r="F62" s="33"/>
      <c r="G62" s="33"/>
      <c r="H62" s="33"/>
      <c r="I62" s="33">
        <f t="shared" si="3"/>
        <v>1494155.61</v>
      </c>
      <c r="J62" s="33">
        <v>248990.35</v>
      </c>
      <c r="K62" s="33"/>
      <c r="L62" s="33">
        <v>24903.31</v>
      </c>
      <c r="M62" s="33">
        <v>273893.66</v>
      </c>
      <c r="N62" s="38">
        <v>1220261.95</v>
      </c>
    </row>
    <row r="63" spans="1:14" s="8" customFormat="1" ht="12" customHeight="1">
      <c r="A63" s="50"/>
      <c r="B63" s="36" t="s">
        <v>59</v>
      </c>
      <c r="C63" s="31" t="s">
        <v>96</v>
      </c>
      <c r="D63" s="31" t="s">
        <v>98</v>
      </c>
      <c r="E63" s="32">
        <v>1819395.77</v>
      </c>
      <c r="F63" s="33"/>
      <c r="G63" s="33"/>
      <c r="H63" s="33"/>
      <c r="I63" s="33">
        <f t="shared" si="3"/>
        <v>1819395.77</v>
      </c>
      <c r="J63" s="33">
        <v>168788.25</v>
      </c>
      <c r="K63" s="33"/>
      <c r="L63" s="33">
        <v>18756.9</v>
      </c>
      <c r="M63" s="33">
        <v>187545.15</v>
      </c>
      <c r="N63" s="38">
        <v>1631850.62</v>
      </c>
    </row>
    <row r="64" spans="1:14" s="8" customFormat="1" ht="12" customHeight="1">
      <c r="A64" s="50"/>
      <c r="B64" s="36" t="s">
        <v>60</v>
      </c>
      <c r="C64" s="31" t="s">
        <v>96</v>
      </c>
      <c r="D64" s="31" t="s">
        <v>98</v>
      </c>
      <c r="E64" s="32">
        <v>1817910.11</v>
      </c>
      <c r="F64" s="33">
        <v>1187844.21</v>
      </c>
      <c r="G64" s="33"/>
      <c r="H64" s="33">
        <v>1187844.21</v>
      </c>
      <c r="I64" s="33">
        <f>E64+H64</f>
        <v>3005754.3200000003</v>
      </c>
      <c r="J64" s="33">
        <v>167428.2</v>
      </c>
      <c r="K64" s="33"/>
      <c r="L64" s="33">
        <v>21054.17</v>
      </c>
      <c r="M64" s="33">
        <v>188482.37</v>
      </c>
      <c r="N64" s="38">
        <v>2817271.95</v>
      </c>
    </row>
    <row r="65" spans="1:14" s="8" customFormat="1" ht="12" customHeight="1">
      <c r="A65" s="50"/>
      <c r="B65" s="36" t="s">
        <v>61</v>
      </c>
      <c r="C65" s="31" t="s">
        <v>96</v>
      </c>
      <c r="D65" s="31" t="s">
        <v>98</v>
      </c>
      <c r="E65" s="32">
        <v>517001.69</v>
      </c>
      <c r="F65" s="33"/>
      <c r="G65" s="33"/>
      <c r="H65" s="33"/>
      <c r="I65" s="33">
        <f>E65</f>
        <v>517001.69</v>
      </c>
      <c r="J65" s="33">
        <v>93289.57</v>
      </c>
      <c r="K65" s="33"/>
      <c r="L65" s="33">
        <v>8474.24</v>
      </c>
      <c r="M65" s="33">
        <v>101763.81</v>
      </c>
      <c r="N65" s="38">
        <v>415237.88</v>
      </c>
    </row>
    <row r="66" spans="1:14" s="8" customFormat="1" ht="12" customHeight="1">
      <c r="A66" s="50"/>
      <c r="B66" s="36" t="s">
        <v>105</v>
      </c>
      <c r="C66" s="31" t="s">
        <v>96</v>
      </c>
      <c r="D66" s="31" t="s">
        <v>98</v>
      </c>
      <c r="E66" s="32">
        <v>11626091.78</v>
      </c>
      <c r="F66" s="33">
        <v>6987.57</v>
      </c>
      <c r="G66" s="33"/>
      <c r="H66" s="33">
        <v>6987.57</v>
      </c>
      <c r="I66" s="33">
        <f>E66+H66</f>
        <v>11633079.35</v>
      </c>
      <c r="J66" s="33">
        <v>1867986.68</v>
      </c>
      <c r="K66" s="33"/>
      <c r="L66" s="33">
        <v>195263.75</v>
      </c>
      <c r="M66" s="33">
        <v>2063250.43</v>
      </c>
      <c r="N66" s="38">
        <v>9569828.92</v>
      </c>
    </row>
    <row r="67" spans="1:14" s="8" customFormat="1" ht="12" customHeight="1">
      <c r="A67" s="50"/>
      <c r="B67" s="36" t="s">
        <v>132</v>
      </c>
      <c r="C67" s="31" t="s">
        <v>96</v>
      </c>
      <c r="D67" s="31" t="s">
        <v>98</v>
      </c>
      <c r="E67" s="32">
        <v>2867359.95</v>
      </c>
      <c r="F67" s="33"/>
      <c r="G67" s="33"/>
      <c r="H67" s="33"/>
      <c r="I67" s="33">
        <f>E67</f>
        <v>2867359.95</v>
      </c>
      <c r="J67" s="33">
        <v>499002.4</v>
      </c>
      <c r="K67" s="33"/>
      <c r="L67" s="33">
        <v>47367.15</v>
      </c>
      <c r="M67" s="33">
        <v>546369.55</v>
      </c>
      <c r="N67" s="38">
        <v>2320990.4</v>
      </c>
    </row>
    <row r="68" spans="1:14" s="8" customFormat="1" ht="12" customHeight="1">
      <c r="A68" s="50"/>
      <c r="B68" s="36" t="s">
        <v>131</v>
      </c>
      <c r="C68" s="31" t="s">
        <v>96</v>
      </c>
      <c r="D68" s="31" t="s">
        <v>98</v>
      </c>
      <c r="E68" s="32">
        <v>747722.19</v>
      </c>
      <c r="F68" s="33"/>
      <c r="G68" s="33"/>
      <c r="H68" s="33"/>
      <c r="I68" s="33">
        <f aca="true" t="shared" si="4" ref="I68:I73">E68</f>
        <v>747722.19</v>
      </c>
      <c r="J68" s="33">
        <v>92558.95</v>
      </c>
      <c r="K68" s="33"/>
      <c r="L68" s="33">
        <v>9099.49</v>
      </c>
      <c r="M68" s="33">
        <v>101658.44</v>
      </c>
      <c r="N68" s="38">
        <v>646063.75</v>
      </c>
    </row>
    <row r="69" spans="1:14" s="8" customFormat="1" ht="12" customHeight="1">
      <c r="A69" s="50"/>
      <c r="B69" s="36" t="s">
        <v>134</v>
      </c>
      <c r="C69" s="31" t="s">
        <v>96</v>
      </c>
      <c r="D69" s="31" t="s">
        <v>98</v>
      </c>
      <c r="E69" s="32">
        <v>2833780.6</v>
      </c>
      <c r="F69" s="33"/>
      <c r="G69" s="33"/>
      <c r="H69" s="33"/>
      <c r="I69" s="33">
        <f t="shared" si="4"/>
        <v>2833780.6</v>
      </c>
      <c r="J69" s="33">
        <v>300065.44</v>
      </c>
      <c r="K69" s="33"/>
      <c r="L69" s="33">
        <v>29461.8</v>
      </c>
      <c r="M69" s="33">
        <v>329527.24</v>
      </c>
      <c r="N69" s="38">
        <v>2504253.36</v>
      </c>
    </row>
    <row r="70" spans="1:14" s="8" customFormat="1" ht="12" customHeight="1">
      <c r="A70" s="50"/>
      <c r="B70" s="36" t="s">
        <v>133</v>
      </c>
      <c r="C70" s="31" t="s">
        <v>96</v>
      </c>
      <c r="D70" s="31" t="s">
        <v>98</v>
      </c>
      <c r="E70" s="32">
        <v>1024251.71</v>
      </c>
      <c r="F70" s="33"/>
      <c r="G70" s="33"/>
      <c r="H70" s="33"/>
      <c r="I70" s="33">
        <f t="shared" si="4"/>
        <v>1024251.71</v>
      </c>
      <c r="J70" s="33">
        <v>109949.64</v>
      </c>
      <c r="K70" s="33"/>
      <c r="L70" s="33">
        <v>10756.49</v>
      </c>
      <c r="M70" s="33">
        <v>120706.13</v>
      </c>
      <c r="N70" s="38">
        <v>903545.58</v>
      </c>
    </row>
    <row r="71" spans="1:14" s="8" customFormat="1" ht="12" customHeight="1">
      <c r="A71" s="50"/>
      <c r="B71" s="36" t="s">
        <v>106</v>
      </c>
      <c r="C71" s="31" t="s">
        <v>96</v>
      </c>
      <c r="D71" s="31" t="s">
        <v>98</v>
      </c>
      <c r="E71" s="32">
        <v>597442.96</v>
      </c>
      <c r="F71" s="33"/>
      <c r="G71" s="33"/>
      <c r="H71" s="33"/>
      <c r="I71" s="33">
        <f t="shared" si="4"/>
        <v>597442.96</v>
      </c>
      <c r="J71" s="33">
        <v>72661.95</v>
      </c>
      <c r="K71" s="33"/>
      <c r="L71" s="33">
        <v>8073.55</v>
      </c>
      <c r="M71" s="33">
        <v>80735.5</v>
      </c>
      <c r="N71" s="38">
        <v>516707.46</v>
      </c>
    </row>
    <row r="72" spans="1:14" s="8" customFormat="1" ht="12" customHeight="1">
      <c r="A72" s="50"/>
      <c r="B72" s="36" t="s">
        <v>107</v>
      </c>
      <c r="C72" s="31" t="s">
        <v>96</v>
      </c>
      <c r="D72" s="31" t="s">
        <v>98</v>
      </c>
      <c r="E72" s="32">
        <v>2446719.35</v>
      </c>
      <c r="F72" s="33"/>
      <c r="G72" s="33"/>
      <c r="H72" s="33"/>
      <c r="I72" s="33">
        <f t="shared" si="4"/>
        <v>2446719.35</v>
      </c>
      <c r="J72" s="33">
        <v>228543.94</v>
      </c>
      <c r="K72" s="33"/>
      <c r="L72" s="33">
        <v>25496.27</v>
      </c>
      <c r="M72" s="33">
        <v>254040.21</v>
      </c>
      <c r="N72" s="38">
        <v>2192679.14</v>
      </c>
    </row>
    <row r="73" spans="1:14" s="8" customFormat="1" ht="12" customHeight="1">
      <c r="A73" s="50"/>
      <c r="B73" s="36" t="s">
        <v>108</v>
      </c>
      <c r="C73" s="31" t="s">
        <v>96</v>
      </c>
      <c r="D73" s="31" t="s">
        <v>98</v>
      </c>
      <c r="E73" s="32">
        <v>1068588.99</v>
      </c>
      <c r="F73" s="33"/>
      <c r="G73" s="33"/>
      <c r="H73" s="33"/>
      <c r="I73" s="33">
        <f t="shared" si="4"/>
        <v>1068588.99</v>
      </c>
      <c r="J73" s="33">
        <v>160185.61</v>
      </c>
      <c r="K73" s="33"/>
      <c r="L73" s="33">
        <v>16516.43</v>
      </c>
      <c r="M73" s="33">
        <v>176702.04</v>
      </c>
      <c r="N73" s="38">
        <v>891886.95</v>
      </c>
    </row>
    <row r="74" spans="1:14" s="8" customFormat="1" ht="12" customHeight="1">
      <c r="A74" s="50"/>
      <c r="B74" s="36" t="s">
        <v>109</v>
      </c>
      <c r="C74" s="31" t="s">
        <v>96</v>
      </c>
      <c r="D74" s="31" t="s">
        <v>98</v>
      </c>
      <c r="E74" s="32">
        <v>114600.33</v>
      </c>
      <c r="F74" s="33">
        <v>253877.39</v>
      </c>
      <c r="G74" s="33">
        <v>36000</v>
      </c>
      <c r="H74" s="33">
        <f>F74-G74</f>
        <v>217877.39</v>
      </c>
      <c r="I74" s="33">
        <f>E74+H74</f>
        <v>332477.72000000003</v>
      </c>
      <c r="J74" s="33">
        <v>25100.56</v>
      </c>
      <c r="K74" s="33">
        <v>8148.79</v>
      </c>
      <c r="L74" s="33">
        <v>5783.37</v>
      </c>
      <c r="M74" s="33">
        <v>22735.14</v>
      </c>
      <c r="N74" s="38">
        <v>309742.58</v>
      </c>
    </row>
    <row r="75" spans="1:14" s="8" customFormat="1" ht="12" customHeight="1">
      <c r="A75" s="50"/>
      <c r="B75" s="36" t="s">
        <v>110</v>
      </c>
      <c r="C75" s="31" t="s">
        <v>96</v>
      </c>
      <c r="D75" s="31" t="s">
        <v>98</v>
      </c>
      <c r="E75" s="32">
        <v>412803.12</v>
      </c>
      <c r="F75" s="33"/>
      <c r="G75" s="33"/>
      <c r="H75" s="33"/>
      <c r="I75" s="33">
        <f>E75</f>
        <v>412803.12</v>
      </c>
      <c r="J75" s="33">
        <v>69287.18</v>
      </c>
      <c r="K75" s="33"/>
      <c r="L75" s="33">
        <v>6870.32</v>
      </c>
      <c r="M75" s="33">
        <v>76157.5</v>
      </c>
      <c r="N75" s="38">
        <v>336645.62</v>
      </c>
    </row>
    <row r="76" spans="1:14" s="8" customFormat="1" ht="12" customHeight="1">
      <c r="A76" s="50"/>
      <c r="B76" s="36" t="s">
        <v>111</v>
      </c>
      <c r="C76" s="31" t="s">
        <v>96</v>
      </c>
      <c r="D76" s="31" t="s">
        <v>98</v>
      </c>
      <c r="E76" s="32">
        <v>1801.14</v>
      </c>
      <c r="F76" s="33"/>
      <c r="G76" s="33"/>
      <c r="H76" s="33"/>
      <c r="I76" s="33">
        <f aca="true" t="shared" si="5" ref="I76:I97">E76</f>
        <v>1801.14</v>
      </c>
      <c r="J76" s="33">
        <v>1801.14</v>
      </c>
      <c r="K76" s="33"/>
      <c r="L76" s="33">
        <v>0</v>
      </c>
      <c r="M76" s="33">
        <v>1801.14</v>
      </c>
      <c r="N76" s="38">
        <v>0</v>
      </c>
    </row>
    <row r="77" spans="1:14" s="8" customFormat="1" ht="12" customHeight="1">
      <c r="A77" s="50"/>
      <c r="B77" s="36" t="s">
        <v>112</v>
      </c>
      <c r="C77" s="31" t="s">
        <v>96</v>
      </c>
      <c r="D77" s="31" t="s">
        <v>98</v>
      </c>
      <c r="E77" s="32">
        <v>73579.73</v>
      </c>
      <c r="F77" s="33"/>
      <c r="G77" s="33"/>
      <c r="H77" s="33"/>
      <c r="I77" s="33">
        <f t="shared" si="5"/>
        <v>73579.73</v>
      </c>
      <c r="J77" s="33">
        <v>12100.41</v>
      </c>
      <c r="K77" s="33"/>
      <c r="L77" s="33">
        <v>1229.59</v>
      </c>
      <c r="M77" s="33">
        <v>13330</v>
      </c>
      <c r="N77" s="38">
        <v>60249.73</v>
      </c>
    </row>
    <row r="78" spans="1:14" s="8" customFormat="1" ht="12" customHeight="1">
      <c r="A78" s="50"/>
      <c r="B78" s="36" t="s">
        <v>130</v>
      </c>
      <c r="C78" s="31" t="s">
        <v>96</v>
      </c>
      <c r="D78" s="31" t="s">
        <v>98</v>
      </c>
      <c r="E78" s="32">
        <v>8310.39</v>
      </c>
      <c r="F78" s="33"/>
      <c r="G78" s="33"/>
      <c r="H78" s="33"/>
      <c r="I78" s="33">
        <f t="shared" si="5"/>
        <v>8310.39</v>
      </c>
      <c r="J78" s="33">
        <v>1143.25</v>
      </c>
      <c r="K78" s="33"/>
      <c r="L78" s="33">
        <v>119.45</v>
      </c>
      <c r="M78" s="33">
        <v>1262.7</v>
      </c>
      <c r="N78" s="38">
        <v>7047.69</v>
      </c>
    </row>
    <row r="79" spans="1:14" s="8" customFormat="1" ht="12" customHeight="1">
      <c r="A79" s="50"/>
      <c r="B79" s="36" t="s">
        <v>113</v>
      </c>
      <c r="C79" s="31" t="s">
        <v>96</v>
      </c>
      <c r="D79" s="31" t="s">
        <v>98</v>
      </c>
      <c r="E79" s="32">
        <v>123991.35</v>
      </c>
      <c r="F79" s="33"/>
      <c r="G79" s="33"/>
      <c r="H79" s="33"/>
      <c r="I79" s="33">
        <f t="shared" si="5"/>
        <v>123991.35</v>
      </c>
      <c r="J79" s="33">
        <v>23025.13</v>
      </c>
      <c r="K79" s="33"/>
      <c r="L79" s="33">
        <v>2019.32</v>
      </c>
      <c r="M79" s="33">
        <v>25044.45</v>
      </c>
      <c r="N79" s="38">
        <v>98946.9</v>
      </c>
    </row>
    <row r="80" spans="1:14" s="8" customFormat="1" ht="12" customHeight="1">
      <c r="A80" s="50"/>
      <c r="B80" s="36" t="s">
        <v>114</v>
      </c>
      <c r="C80" s="31" t="s">
        <v>96</v>
      </c>
      <c r="D80" s="31" t="s">
        <v>98</v>
      </c>
      <c r="E80" s="32">
        <v>85879.05</v>
      </c>
      <c r="F80" s="33"/>
      <c r="G80" s="33"/>
      <c r="H80" s="33"/>
      <c r="I80" s="33">
        <f t="shared" si="5"/>
        <v>85879.05</v>
      </c>
      <c r="J80" s="33">
        <v>19383.82</v>
      </c>
      <c r="K80" s="33"/>
      <c r="L80" s="33">
        <v>1705.01</v>
      </c>
      <c r="M80" s="33">
        <v>21088.83</v>
      </c>
      <c r="N80" s="38">
        <v>64790.22</v>
      </c>
    </row>
    <row r="81" spans="1:14" s="8" customFormat="1" ht="12" customHeight="1">
      <c r="A81" s="50"/>
      <c r="B81" s="36" t="s">
        <v>115</v>
      </c>
      <c r="C81" s="31" t="s">
        <v>96</v>
      </c>
      <c r="D81" s="31" t="s">
        <v>98</v>
      </c>
      <c r="E81" s="32">
        <v>22950.96</v>
      </c>
      <c r="F81" s="33"/>
      <c r="G81" s="33"/>
      <c r="H81" s="33"/>
      <c r="I81" s="33">
        <f t="shared" si="5"/>
        <v>22950.96</v>
      </c>
      <c r="J81" s="33">
        <v>10250.09</v>
      </c>
      <c r="K81" s="33"/>
      <c r="L81" s="33">
        <v>907.2</v>
      </c>
      <c r="M81" s="33">
        <v>11157.29</v>
      </c>
      <c r="N81" s="38">
        <v>11793.67</v>
      </c>
    </row>
    <row r="82" spans="1:14" s="8" customFormat="1" ht="12" customHeight="1">
      <c r="A82" s="50"/>
      <c r="B82" s="36" t="s">
        <v>116</v>
      </c>
      <c r="C82" s="31" t="s">
        <v>96</v>
      </c>
      <c r="D82" s="31" t="s">
        <v>98</v>
      </c>
      <c r="E82" s="32">
        <v>29431.48</v>
      </c>
      <c r="F82" s="33"/>
      <c r="G82" s="33"/>
      <c r="H82" s="33"/>
      <c r="I82" s="33">
        <f t="shared" si="5"/>
        <v>29431.48</v>
      </c>
      <c r="J82" s="33">
        <v>12184.39</v>
      </c>
      <c r="K82" s="33"/>
      <c r="L82" s="33">
        <v>1077.94</v>
      </c>
      <c r="M82" s="33">
        <v>13262.33</v>
      </c>
      <c r="N82" s="38">
        <v>16169.15</v>
      </c>
    </row>
    <row r="83" spans="1:14" s="8" customFormat="1" ht="12" customHeight="1">
      <c r="A83" s="50"/>
      <c r="B83" s="36" t="s">
        <v>117</v>
      </c>
      <c r="C83" s="31" t="s">
        <v>96</v>
      </c>
      <c r="D83" s="31" t="s">
        <v>98</v>
      </c>
      <c r="E83" s="32">
        <v>28055.38</v>
      </c>
      <c r="F83" s="33"/>
      <c r="G83" s="33"/>
      <c r="H83" s="33"/>
      <c r="I83" s="33">
        <f t="shared" si="5"/>
        <v>28055.38</v>
      </c>
      <c r="J83" s="33">
        <v>6459.38</v>
      </c>
      <c r="K83" s="33"/>
      <c r="L83" s="33">
        <v>568.32</v>
      </c>
      <c r="M83" s="33">
        <v>7027.7</v>
      </c>
      <c r="N83" s="38">
        <v>21027.68</v>
      </c>
    </row>
    <row r="84" spans="1:14" s="8" customFormat="1" ht="12" customHeight="1">
      <c r="A84" s="50"/>
      <c r="B84" s="36" t="s">
        <v>118</v>
      </c>
      <c r="C84" s="31" t="s">
        <v>96</v>
      </c>
      <c r="D84" s="31" t="s">
        <v>98</v>
      </c>
      <c r="E84" s="32">
        <v>34144.88</v>
      </c>
      <c r="F84" s="33"/>
      <c r="G84" s="33"/>
      <c r="H84" s="33"/>
      <c r="I84" s="33">
        <f t="shared" si="5"/>
        <v>34144.88</v>
      </c>
      <c r="J84" s="33">
        <v>15249.38</v>
      </c>
      <c r="K84" s="33"/>
      <c r="L84" s="33">
        <v>1349.68</v>
      </c>
      <c r="M84" s="33">
        <v>16599.06</v>
      </c>
      <c r="N84" s="38">
        <v>17545.82</v>
      </c>
    </row>
    <row r="85" spans="1:14" s="8" customFormat="1" ht="12" customHeight="1">
      <c r="A85" s="50"/>
      <c r="B85" s="36" t="s">
        <v>119</v>
      </c>
      <c r="C85" s="31" t="s">
        <v>96</v>
      </c>
      <c r="D85" s="31" t="s">
        <v>98</v>
      </c>
      <c r="E85" s="32">
        <v>19444.69</v>
      </c>
      <c r="F85" s="33"/>
      <c r="G85" s="33"/>
      <c r="H85" s="33"/>
      <c r="I85" s="33">
        <f t="shared" si="5"/>
        <v>19444.69</v>
      </c>
      <c r="J85" s="33">
        <v>8684.15</v>
      </c>
      <c r="K85" s="33"/>
      <c r="L85" s="33">
        <v>768.61</v>
      </c>
      <c r="M85" s="33">
        <v>9452.76</v>
      </c>
      <c r="N85" s="38">
        <v>9991.93</v>
      </c>
    </row>
    <row r="86" spans="1:14" s="8" customFormat="1" ht="12" customHeight="1">
      <c r="A86" s="50"/>
      <c r="B86" s="36" t="s">
        <v>120</v>
      </c>
      <c r="C86" s="31" t="s">
        <v>96</v>
      </c>
      <c r="D86" s="31" t="s">
        <v>98</v>
      </c>
      <c r="E86" s="32">
        <v>19998.6</v>
      </c>
      <c r="F86" s="33"/>
      <c r="G86" s="33"/>
      <c r="H86" s="33"/>
      <c r="I86" s="33">
        <f t="shared" si="5"/>
        <v>19998.6</v>
      </c>
      <c r="J86" s="33">
        <v>2919.99</v>
      </c>
      <c r="K86" s="33"/>
      <c r="L86" s="33">
        <v>254.9</v>
      </c>
      <c r="M86" s="33">
        <v>3174.89</v>
      </c>
      <c r="N86" s="38">
        <v>16823.71</v>
      </c>
    </row>
    <row r="87" spans="1:14" s="8" customFormat="1" ht="12" customHeight="1">
      <c r="A87" s="50"/>
      <c r="B87" s="36" t="s">
        <v>121</v>
      </c>
      <c r="C87" s="31" t="s">
        <v>96</v>
      </c>
      <c r="D87" s="31" t="s">
        <v>98</v>
      </c>
      <c r="E87" s="32">
        <v>13626.98</v>
      </c>
      <c r="F87" s="33"/>
      <c r="G87" s="33"/>
      <c r="H87" s="33"/>
      <c r="I87" s="33">
        <f t="shared" si="5"/>
        <v>13626.98</v>
      </c>
      <c r="J87" s="33">
        <v>4368.66</v>
      </c>
      <c r="K87" s="33"/>
      <c r="L87" s="33">
        <v>385.76</v>
      </c>
      <c r="M87" s="33">
        <v>4754.42</v>
      </c>
      <c r="N87" s="38">
        <v>8872.56</v>
      </c>
    </row>
    <row r="88" spans="1:14" s="8" customFormat="1" ht="12" customHeight="1">
      <c r="A88" s="50"/>
      <c r="B88" s="36" t="s">
        <v>122</v>
      </c>
      <c r="C88" s="31" t="s">
        <v>96</v>
      </c>
      <c r="D88" s="31" t="s">
        <v>98</v>
      </c>
      <c r="E88" s="32">
        <v>117967.86</v>
      </c>
      <c r="F88" s="33"/>
      <c r="G88" s="33"/>
      <c r="H88" s="33"/>
      <c r="I88" s="33">
        <f t="shared" si="5"/>
        <v>117967.86</v>
      </c>
      <c r="J88" s="33">
        <v>20304.32</v>
      </c>
      <c r="K88" s="33"/>
      <c r="L88" s="33">
        <v>1953.27</v>
      </c>
      <c r="M88" s="33">
        <v>22257.59</v>
      </c>
      <c r="N88" s="38">
        <v>95710.27</v>
      </c>
    </row>
    <row r="89" spans="1:14" s="8" customFormat="1" ht="12" customHeight="1">
      <c r="A89" s="50"/>
      <c r="B89" s="36" t="s">
        <v>123</v>
      </c>
      <c r="C89" s="31" t="s">
        <v>96</v>
      </c>
      <c r="D89" s="31" t="s">
        <v>98</v>
      </c>
      <c r="E89" s="32">
        <v>23398.9</v>
      </c>
      <c r="F89" s="33"/>
      <c r="G89" s="33"/>
      <c r="H89" s="33"/>
      <c r="I89" s="33">
        <f t="shared" si="5"/>
        <v>23398.9</v>
      </c>
      <c r="J89" s="33">
        <v>4022.51</v>
      </c>
      <c r="K89" s="33"/>
      <c r="L89" s="33">
        <v>352.3</v>
      </c>
      <c r="M89" s="33">
        <v>4374.81</v>
      </c>
      <c r="N89" s="38">
        <v>19024.09</v>
      </c>
    </row>
    <row r="90" spans="1:14" s="8" customFormat="1" ht="12" customHeight="1">
      <c r="A90" s="50"/>
      <c r="B90" s="36" t="s">
        <v>124</v>
      </c>
      <c r="C90" s="31" t="s">
        <v>96</v>
      </c>
      <c r="D90" s="31" t="s">
        <v>98</v>
      </c>
      <c r="E90" s="32">
        <v>454225.64</v>
      </c>
      <c r="F90" s="33"/>
      <c r="G90" s="33"/>
      <c r="H90" s="33"/>
      <c r="I90" s="33">
        <f t="shared" si="5"/>
        <v>454225.64</v>
      </c>
      <c r="J90" s="33">
        <v>56502.79</v>
      </c>
      <c r="K90" s="33"/>
      <c r="L90" s="33">
        <v>7231.32</v>
      </c>
      <c r="M90" s="33">
        <v>63734.11</v>
      </c>
      <c r="N90" s="38">
        <v>390491.53</v>
      </c>
    </row>
    <row r="91" spans="1:14" s="8" customFormat="1" ht="12" customHeight="1">
      <c r="A91" s="50"/>
      <c r="B91" s="36" t="s">
        <v>125</v>
      </c>
      <c r="C91" s="31" t="s">
        <v>96</v>
      </c>
      <c r="D91" s="31" t="s">
        <v>98</v>
      </c>
      <c r="E91" s="32">
        <v>49167.31</v>
      </c>
      <c r="F91" s="33"/>
      <c r="G91" s="33"/>
      <c r="H91" s="33"/>
      <c r="I91" s="33">
        <f t="shared" si="5"/>
        <v>49167.31</v>
      </c>
      <c r="J91" s="33">
        <v>8452.33</v>
      </c>
      <c r="K91" s="33"/>
      <c r="L91" s="33">
        <v>740.27</v>
      </c>
      <c r="M91" s="33">
        <v>9192.6</v>
      </c>
      <c r="N91" s="38">
        <v>39974.71</v>
      </c>
    </row>
    <row r="92" spans="1:14" s="8" customFormat="1" ht="12" customHeight="1">
      <c r="A92" s="50"/>
      <c r="B92" s="36" t="s">
        <v>126</v>
      </c>
      <c r="C92" s="31" t="s">
        <v>96</v>
      </c>
      <c r="D92" s="31" t="s">
        <v>98</v>
      </c>
      <c r="E92" s="32">
        <v>19450.71</v>
      </c>
      <c r="F92" s="33"/>
      <c r="G92" s="33"/>
      <c r="H92" s="33"/>
      <c r="I92" s="33">
        <f t="shared" si="5"/>
        <v>19450.71</v>
      </c>
      <c r="J92" s="33">
        <v>2873.61</v>
      </c>
      <c r="K92" s="33"/>
      <c r="L92" s="33">
        <v>276.29</v>
      </c>
      <c r="M92" s="33">
        <v>3149.9</v>
      </c>
      <c r="N92" s="38">
        <v>16300.81</v>
      </c>
    </row>
    <row r="93" spans="1:14" s="8" customFormat="1" ht="12" customHeight="1">
      <c r="A93" s="50"/>
      <c r="B93" s="36" t="s">
        <v>127</v>
      </c>
      <c r="C93" s="31" t="s">
        <v>96</v>
      </c>
      <c r="D93" s="31" t="s">
        <v>98</v>
      </c>
      <c r="E93" s="32">
        <v>1595665.94</v>
      </c>
      <c r="F93" s="33"/>
      <c r="G93" s="33"/>
      <c r="H93" s="33"/>
      <c r="I93" s="33">
        <f t="shared" si="5"/>
        <v>1595665.94</v>
      </c>
      <c r="J93" s="33">
        <v>233030.03</v>
      </c>
      <c r="K93" s="33"/>
      <c r="L93" s="33">
        <v>27252.72</v>
      </c>
      <c r="M93" s="33">
        <v>260282.75</v>
      </c>
      <c r="N93" s="38">
        <v>1335383.19</v>
      </c>
    </row>
    <row r="94" spans="1:14" s="8" customFormat="1" ht="12" customHeight="1">
      <c r="A94" s="50"/>
      <c r="B94" s="36" t="s">
        <v>128</v>
      </c>
      <c r="C94" s="31" t="s">
        <v>96</v>
      </c>
      <c r="D94" s="31" t="s">
        <v>98</v>
      </c>
      <c r="E94" s="32">
        <v>945096.11</v>
      </c>
      <c r="F94" s="33"/>
      <c r="G94" s="33"/>
      <c r="H94" s="33"/>
      <c r="I94" s="33">
        <f t="shared" si="5"/>
        <v>945096.11</v>
      </c>
      <c r="J94" s="33">
        <v>150276.39</v>
      </c>
      <c r="K94" s="33"/>
      <c r="L94" s="33">
        <v>13247</v>
      </c>
      <c r="M94" s="33">
        <v>163523.39</v>
      </c>
      <c r="N94" s="38">
        <v>781572.72</v>
      </c>
    </row>
    <row r="95" spans="1:14" s="8" customFormat="1" ht="12" customHeight="1">
      <c r="A95" s="50"/>
      <c r="B95" s="36" t="s">
        <v>129</v>
      </c>
      <c r="C95" s="31" t="s">
        <v>96</v>
      </c>
      <c r="D95" s="31" t="s">
        <v>98</v>
      </c>
      <c r="E95" s="32">
        <v>140890.2</v>
      </c>
      <c r="F95" s="33"/>
      <c r="G95" s="33"/>
      <c r="H95" s="33"/>
      <c r="I95" s="33">
        <f t="shared" si="5"/>
        <v>140890.2</v>
      </c>
      <c r="J95" s="33">
        <v>23169.8</v>
      </c>
      <c r="K95" s="33"/>
      <c r="L95" s="33">
        <v>2354.41</v>
      </c>
      <c r="M95" s="33">
        <v>25524.21</v>
      </c>
      <c r="N95" s="38">
        <v>115365.99</v>
      </c>
    </row>
    <row r="96" spans="1:14" s="8" customFormat="1" ht="12" customHeight="1">
      <c r="A96" s="50"/>
      <c r="B96" s="36" t="s">
        <v>62</v>
      </c>
      <c r="C96" s="31" t="s">
        <v>96</v>
      </c>
      <c r="D96" s="31" t="s">
        <v>98</v>
      </c>
      <c r="E96" s="32">
        <v>7845039.71</v>
      </c>
      <c r="F96" s="33"/>
      <c r="G96" s="33"/>
      <c r="H96" s="33"/>
      <c r="I96" s="33">
        <f t="shared" si="5"/>
        <v>7845039.71</v>
      </c>
      <c r="J96" s="33">
        <v>1938366.73</v>
      </c>
      <c r="K96" s="33"/>
      <c r="L96" s="33">
        <v>151453.15</v>
      </c>
      <c r="M96" s="33">
        <v>2089819.88</v>
      </c>
      <c r="N96" s="38">
        <v>5755219.83</v>
      </c>
    </row>
    <row r="97" spans="1:14" s="8" customFormat="1" ht="12" customHeight="1">
      <c r="A97" s="50"/>
      <c r="B97" s="36" t="s">
        <v>63</v>
      </c>
      <c r="C97" s="31" t="s">
        <v>96</v>
      </c>
      <c r="D97" s="31" t="s">
        <v>98</v>
      </c>
      <c r="E97" s="32">
        <v>5909048.9</v>
      </c>
      <c r="F97" s="33"/>
      <c r="G97" s="33"/>
      <c r="H97" s="33"/>
      <c r="I97" s="33">
        <f t="shared" si="5"/>
        <v>5909048.9</v>
      </c>
      <c r="J97" s="33">
        <v>1554909.04</v>
      </c>
      <c r="K97" s="33"/>
      <c r="L97" s="33">
        <v>108853.5</v>
      </c>
      <c r="M97" s="33">
        <v>1663762.54</v>
      </c>
      <c r="N97" s="38">
        <v>4245286.36</v>
      </c>
    </row>
    <row r="98" spans="1:14" s="8" customFormat="1" ht="12" customHeight="1">
      <c r="A98" s="50"/>
      <c r="B98" s="36" t="s">
        <v>64</v>
      </c>
      <c r="C98" s="31" t="s">
        <v>96</v>
      </c>
      <c r="D98" s="31" t="s">
        <v>98</v>
      </c>
      <c r="E98" s="32">
        <v>3436681.11</v>
      </c>
      <c r="F98" s="33">
        <v>210856.99</v>
      </c>
      <c r="G98" s="33">
        <v>106400</v>
      </c>
      <c r="H98" s="33">
        <f>F98-G98</f>
        <v>104456.98999999999</v>
      </c>
      <c r="I98" s="33">
        <f>E98+H98</f>
        <v>3541138.0999999996</v>
      </c>
      <c r="J98" s="33">
        <v>324168.59</v>
      </c>
      <c r="K98" s="33">
        <v>10137.6</v>
      </c>
      <c r="L98" s="33">
        <v>37398.65</v>
      </c>
      <c r="M98" s="33">
        <v>351429.64</v>
      </c>
      <c r="N98" s="38">
        <v>3189708.46</v>
      </c>
    </row>
    <row r="99" spans="1:14" s="8" customFormat="1" ht="11.25">
      <c r="A99" s="50"/>
      <c r="B99" s="36" t="s">
        <v>65</v>
      </c>
      <c r="C99" s="31" t="s">
        <v>96</v>
      </c>
      <c r="D99" s="31" t="s">
        <v>154</v>
      </c>
      <c r="E99" s="32">
        <v>1853236.61</v>
      </c>
      <c r="F99" s="33"/>
      <c r="G99" s="33"/>
      <c r="H99" s="33"/>
      <c r="I99" s="33">
        <f>E99</f>
        <v>1853236.61</v>
      </c>
      <c r="J99" s="33">
        <v>329928.51</v>
      </c>
      <c r="K99" s="33"/>
      <c r="L99" s="33">
        <v>39059.18</v>
      </c>
      <c r="M99" s="33">
        <v>368987.69</v>
      </c>
      <c r="N99" s="38">
        <v>1484248.92</v>
      </c>
    </row>
    <row r="100" spans="1:14" s="8" customFormat="1" ht="21.75" customHeight="1">
      <c r="A100" s="50"/>
      <c r="B100" s="36" t="s">
        <v>142</v>
      </c>
      <c r="C100" s="31" t="s">
        <v>96</v>
      </c>
      <c r="D100" s="35" t="s">
        <v>150</v>
      </c>
      <c r="E100" s="32">
        <v>0</v>
      </c>
      <c r="F100" s="33">
        <v>5683851.42</v>
      </c>
      <c r="G100" s="33"/>
      <c r="H100" s="33">
        <v>5683851.42</v>
      </c>
      <c r="I100" s="33">
        <f>E100+H100</f>
        <v>5683851.42</v>
      </c>
      <c r="J100" s="33">
        <v>0</v>
      </c>
      <c r="K100" s="33"/>
      <c r="L100" s="33">
        <v>126747.66</v>
      </c>
      <c r="M100" s="33">
        <v>126747.66</v>
      </c>
      <c r="N100" s="38">
        <v>5557103.76</v>
      </c>
    </row>
    <row r="101" spans="1:14" s="8" customFormat="1" ht="26.25" customHeight="1">
      <c r="A101" s="50"/>
      <c r="B101" s="36" t="s">
        <v>141</v>
      </c>
      <c r="C101" s="31" t="s">
        <v>96</v>
      </c>
      <c r="D101" s="35" t="s">
        <v>150</v>
      </c>
      <c r="E101" s="32">
        <v>0</v>
      </c>
      <c r="F101" s="33">
        <v>8613233.02</v>
      </c>
      <c r="G101" s="33"/>
      <c r="H101" s="33">
        <v>8613233.02</v>
      </c>
      <c r="I101" s="33">
        <f>E101+H101</f>
        <v>8613233.02</v>
      </c>
      <c r="J101" s="33">
        <v>0</v>
      </c>
      <c r="K101" s="33"/>
      <c r="L101" s="33">
        <v>192071.73</v>
      </c>
      <c r="M101" s="33">
        <v>192071.73</v>
      </c>
      <c r="N101" s="38">
        <v>8421161.29</v>
      </c>
    </row>
    <row r="102" spans="1:14" s="8" customFormat="1" ht="12" customHeight="1">
      <c r="A102" s="50"/>
      <c r="B102" s="36" t="s">
        <v>66</v>
      </c>
      <c r="C102" s="31" t="s">
        <v>96</v>
      </c>
      <c r="D102" s="31" t="s">
        <v>98</v>
      </c>
      <c r="E102" s="32">
        <v>8414373.52</v>
      </c>
      <c r="F102" s="33"/>
      <c r="G102" s="33"/>
      <c r="H102" s="33"/>
      <c r="I102" s="33">
        <f>E102</f>
        <v>8414373.52</v>
      </c>
      <c r="J102" s="33">
        <v>1064135.89</v>
      </c>
      <c r="K102" s="33"/>
      <c r="L102" s="33">
        <v>118552.22</v>
      </c>
      <c r="M102" s="33">
        <v>1182688.11</v>
      </c>
      <c r="N102" s="38">
        <v>7231685.41</v>
      </c>
    </row>
    <row r="103" spans="1:14" s="8" customFormat="1" ht="12" customHeight="1">
      <c r="A103" s="50"/>
      <c r="B103" s="36" t="s">
        <v>67</v>
      </c>
      <c r="C103" s="31" t="s">
        <v>96</v>
      </c>
      <c r="D103" s="31" t="s">
        <v>98</v>
      </c>
      <c r="E103" s="32">
        <v>541557.09</v>
      </c>
      <c r="F103" s="33"/>
      <c r="G103" s="33"/>
      <c r="H103" s="33"/>
      <c r="I103" s="33">
        <f aca="true" t="shared" si="6" ref="I103:I125">E103</f>
        <v>541557.09</v>
      </c>
      <c r="J103" s="33">
        <v>65540.6</v>
      </c>
      <c r="K103" s="33"/>
      <c r="L103" s="33">
        <v>6025.53</v>
      </c>
      <c r="M103" s="33">
        <v>71566.13</v>
      </c>
      <c r="N103" s="38">
        <v>469990.96</v>
      </c>
    </row>
    <row r="104" spans="1:14" s="8" customFormat="1" ht="12" customHeight="1">
      <c r="A104" s="50"/>
      <c r="B104" s="36" t="s">
        <v>68</v>
      </c>
      <c r="C104" s="31" t="s">
        <v>96</v>
      </c>
      <c r="D104" s="31" t="s">
        <v>98</v>
      </c>
      <c r="E104" s="32">
        <v>3441524.31</v>
      </c>
      <c r="F104" s="33"/>
      <c r="G104" s="33"/>
      <c r="H104" s="33"/>
      <c r="I104" s="33">
        <f t="shared" si="6"/>
        <v>3441524.31</v>
      </c>
      <c r="J104" s="33">
        <v>572360.04</v>
      </c>
      <c r="K104" s="33"/>
      <c r="L104" s="33">
        <v>57383.29</v>
      </c>
      <c r="M104" s="33">
        <v>629743.33</v>
      </c>
      <c r="N104" s="38">
        <v>2811780.98</v>
      </c>
    </row>
    <row r="105" spans="1:14" s="8" customFormat="1" ht="12" customHeight="1">
      <c r="A105" s="50"/>
      <c r="B105" s="36" t="s">
        <v>69</v>
      </c>
      <c r="C105" s="31" t="s">
        <v>96</v>
      </c>
      <c r="D105" s="31" t="s">
        <v>98</v>
      </c>
      <c r="E105" s="32">
        <v>1379785.19</v>
      </c>
      <c r="F105" s="33"/>
      <c r="G105" s="33"/>
      <c r="H105" s="33"/>
      <c r="I105" s="33">
        <f t="shared" si="6"/>
        <v>1379785.19</v>
      </c>
      <c r="J105" s="33">
        <v>153353.93</v>
      </c>
      <c r="K105" s="33"/>
      <c r="L105" s="33">
        <v>15723.48</v>
      </c>
      <c r="M105" s="33">
        <v>169077.41</v>
      </c>
      <c r="N105" s="38">
        <v>1210707.78</v>
      </c>
    </row>
    <row r="106" spans="1:14" s="8" customFormat="1" ht="12" customHeight="1">
      <c r="A106" s="50"/>
      <c r="B106" s="36" t="s">
        <v>70</v>
      </c>
      <c r="C106" s="31" t="s">
        <v>96</v>
      </c>
      <c r="D106" s="31" t="s">
        <v>98</v>
      </c>
      <c r="E106" s="32">
        <v>308670.58</v>
      </c>
      <c r="F106" s="33"/>
      <c r="G106" s="33"/>
      <c r="H106" s="33"/>
      <c r="I106" s="33">
        <f t="shared" si="6"/>
        <v>308670.58</v>
      </c>
      <c r="J106" s="33">
        <v>42326.18</v>
      </c>
      <c r="K106" s="33"/>
      <c r="L106" s="33">
        <v>3504.53</v>
      </c>
      <c r="M106" s="33">
        <v>45830.71</v>
      </c>
      <c r="N106" s="38">
        <v>262839.87</v>
      </c>
    </row>
    <row r="107" spans="1:14" s="8" customFormat="1" ht="12" customHeight="1">
      <c r="A107" s="50"/>
      <c r="B107" s="36" t="s">
        <v>71</v>
      </c>
      <c r="C107" s="31" t="s">
        <v>96</v>
      </c>
      <c r="D107" s="31" t="s">
        <v>98</v>
      </c>
      <c r="E107" s="32">
        <v>6116144.92</v>
      </c>
      <c r="F107" s="33"/>
      <c r="G107" s="33"/>
      <c r="H107" s="33"/>
      <c r="I107" s="33">
        <f t="shared" si="6"/>
        <v>6116144.92</v>
      </c>
      <c r="J107" s="33">
        <v>971110.99</v>
      </c>
      <c r="K107" s="33"/>
      <c r="L107" s="33">
        <v>102900.68</v>
      </c>
      <c r="M107" s="33">
        <v>1074011.67</v>
      </c>
      <c r="N107" s="38">
        <v>5042133.25</v>
      </c>
    </row>
    <row r="108" spans="1:14" s="8" customFormat="1" ht="12" customHeight="1">
      <c r="A108" s="50"/>
      <c r="B108" s="36" t="s">
        <v>72</v>
      </c>
      <c r="C108" s="31" t="s">
        <v>96</v>
      </c>
      <c r="D108" s="31" t="s">
        <v>98</v>
      </c>
      <c r="E108" s="32">
        <v>2170187.44</v>
      </c>
      <c r="F108" s="33"/>
      <c r="G108" s="33"/>
      <c r="H108" s="33"/>
      <c r="I108" s="33">
        <f t="shared" si="6"/>
        <v>2170187.44</v>
      </c>
      <c r="J108" s="33">
        <v>218823.59</v>
      </c>
      <c r="K108" s="33"/>
      <c r="L108" s="33">
        <v>22690.28</v>
      </c>
      <c r="M108" s="33">
        <v>241513.87</v>
      </c>
      <c r="N108" s="38">
        <v>1928673.57</v>
      </c>
    </row>
    <row r="109" spans="1:14" s="8" customFormat="1" ht="12" customHeight="1">
      <c r="A109" s="50"/>
      <c r="B109" s="36" t="s">
        <v>73</v>
      </c>
      <c r="C109" s="31" t="s">
        <v>96</v>
      </c>
      <c r="D109" s="31" t="s">
        <v>98</v>
      </c>
      <c r="E109" s="32">
        <v>581359.75</v>
      </c>
      <c r="F109" s="33"/>
      <c r="G109" s="33"/>
      <c r="H109" s="33"/>
      <c r="I109" s="33">
        <f t="shared" si="6"/>
        <v>581359.75</v>
      </c>
      <c r="J109" s="33">
        <v>64024.04</v>
      </c>
      <c r="K109" s="33"/>
      <c r="L109" s="33">
        <v>6548.55</v>
      </c>
      <c r="M109" s="33">
        <v>70572.59</v>
      </c>
      <c r="N109" s="38">
        <v>510787.16</v>
      </c>
    </row>
    <row r="110" spans="1:14" s="8" customFormat="1" ht="12" customHeight="1">
      <c r="A110" s="50"/>
      <c r="B110" s="36" t="s">
        <v>74</v>
      </c>
      <c r="C110" s="31" t="s">
        <v>96</v>
      </c>
      <c r="D110" s="31" t="s">
        <v>98</v>
      </c>
      <c r="E110" s="32">
        <v>5707516.31</v>
      </c>
      <c r="F110" s="33"/>
      <c r="G110" s="33"/>
      <c r="H110" s="33"/>
      <c r="I110" s="33">
        <f t="shared" si="6"/>
        <v>5707516.31</v>
      </c>
      <c r="J110" s="33">
        <v>814360.33</v>
      </c>
      <c r="K110" s="33"/>
      <c r="L110" s="33">
        <v>88966.47</v>
      </c>
      <c r="M110" s="33">
        <v>903326.8</v>
      </c>
      <c r="N110" s="38">
        <v>4804189.51</v>
      </c>
    </row>
    <row r="111" spans="1:14" s="8" customFormat="1" ht="12" customHeight="1">
      <c r="A111" s="50"/>
      <c r="B111" s="36" t="s">
        <v>75</v>
      </c>
      <c r="C111" s="31" t="s">
        <v>96</v>
      </c>
      <c r="D111" s="31" t="s">
        <v>98</v>
      </c>
      <c r="E111" s="32">
        <v>367930.59</v>
      </c>
      <c r="F111" s="33"/>
      <c r="G111" s="33"/>
      <c r="H111" s="33"/>
      <c r="I111" s="33">
        <f t="shared" si="6"/>
        <v>367930.59</v>
      </c>
      <c r="J111" s="33">
        <v>55817.81</v>
      </c>
      <c r="K111" s="33"/>
      <c r="L111" s="33">
        <v>3853.24</v>
      </c>
      <c r="M111" s="33">
        <v>59671.05</v>
      </c>
      <c r="N111" s="38">
        <v>308259.54</v>
      </c>
    </row>
    <row r="112" spans="1:14" s="8" customFormat="1" ht="12" customHeight="1">
      <c r="A112" s="50"/>
      <c r="B112" s="36" t="s">
        <v>76</v>
      </c>
      <c r="C112" s="31" t="s">
        <v>96</v>
      </c>
      <c r="D112" s="31" t="s">
        <v>98</v>
      </c>
      <c r="E112" s="32">
        <v>3545138.22</v>
      </c>
      <c r="F112" s="33"/>
      <c r="G112" s="33"/>
      <c r="H112" s="33"/>
      <c r="I112" s="33">
        <f t="shared" si="6"/>
        <v>3545138.22</v>
      </c>
      <c r="J112" s="33">
        <v>571694.25</v>
      </c>
      <c r="K112" s="33"/>
      <c r="L112" s="33">
        <v>43727.12</v>
      </c>
      <c r="M112" s="33">
        <v>615421.37</v>
      </c>
      <c r="N112" s="38">
        <v>2929716.85</v>
      </c>
    </row>
    <row r="113" spans="1:14" s="8" customFormat="1" ht="12" customHeight="1">
      <c r="A113" s="50"/>
      <c r="B113" s="36" t="s">
        <v>77</v>
      </c>
      <c r="C113" s="31" t="s">
        <v>96</v>
      </c>
      <c r="D113" s="31" t="s">
        <v>98</v>
      </c>
      <c r="E113" s="32">
        <v>718011.33</v>
      </c>
      <c r="F113" s="33"/>
      <c r="G113" s="33"/>
      <c r="H113" s="33"/>
      <c r="I113" s="33">
        <f t="shared" si="6"/>
        <v>718011.33</v>
      </c>
      <c r="J113" s="33">
        <v>99803.52</v>
      </c>
      <c r="K113" s="33"/>
      <c r="L113" s="33">
        <v>7273.03</v>
      </c>
      <c r="M113" s="33">
        <v>107076.55</v>
      </c>
      <c r="N113" s="38">
        <v>610934.78</v>
      </c>
    </row>
    <row r="114" spans="1:14" s="8" customFormat="1" ht="12" customHeight="1">
      <c r="A114" s="50"/>
      <c r="B114" s="36" t="s">
        <v>86</v>
      </c>
      <c r="C114" s="31" t="s">
        <v>96</v>
      </c>
      <c r="D114" s="31" t="s">
        <v>98</v>
      </c>
      <c r="E114" s="32">
        <v>6350418.49</v>
      </c>
      <c r="F114" s="33"/>
      <c r="G114" s="33"/>
      <c r="H114" s="33"/>
      <c r="I114" s="33">
        <f t="shared" si="6"/>
        <v>6350418.49</v>
      </c>
      <c r="J114" s="33">
        <v>316820.21</v>
      </c>
      <c r="K114" s="33"/>
      <c r="L114" s="33">
        <v>63513.39</v>
      </c>
      <c r="M114" s="33">
        <v>380333.6</v>
      </c>
      <c r="N114" s="38">
        <v>5970084.89</v>
      </c>
    </row>
    <row r="115" spans="1:14" s="8" customFormat="1" ht="12" customHeight="1">
      <c r="A115" s="50"/>
      <c r="B115" s="36" t="s">
        <v>87</v>
      </c>
      <c r="C115" s="31" t="s">
        <v>97</v>
      </c>
      <c r="D115" s="31" t="s">
        <v>100</v>
      </c>
      <c r="E115" s="32">
        <v>79845.67</v>
      </c>
      <c r="F115" s="33"/>
      <c r="G115" s="33"/>
      <c r="H115" s="33"/>
      <c r="I115" s="33">
        <f t="shared" si="6"/>
        <v>79845.67</v>
      </c>
      <c r="J115" s="33">
        <v>12179.87</v>
      </c>
      <c r="K115" s="33"/>
      <c r="L115" s="33">
        <v>1353.32</v>
      </c>
      <c r="M115" s="33">
        <v>13533.19</v>
      </c>
      <c r="N115" s="38">
        <v>66312.48</v>
      </c>
    </row>
    <row r="116" spans="1:14" s="8" customFormat="1" ht="12" customHeight="1">
      <c r="A116" s="50"/>
      <c r="B116" s="36" t="s">
        <v>78</v>
      </c>
      <c r="C116" s="31" t="s">
        <v>96</v>
      </c>
      <c r="D116" s="31" t="s">
        <v>98</v>
      </c>
      <c r="E116" s="32">
        <v>2149728.27</v>
      </c>
      <c r="F116" s="33"/>
      <c r="G116" s="33"/>
      <c r="H116" s="33"/>
      <c r="I116" s="33">
        <f t="shared" si="6"/>
        <v>2149728.27</v>
      </c>
      <c r="J116" s="33">
        <v>297654.67</v>
      </c>
      <c r="K116" s="33"/>
      <c r="L116" s="33">
        <v>33072.74</v>
      </c>
      <c r="M116" s="33">
        <v>330727.41</v>
      </c>
      <c r="N116" s="38">
        <v>1819000.86</v>
      </c>
    </row>
    <row r="117" spans="1:14" s="8" customFormat="1" ht="12" customHeight="1">
      <c r="A117" s="50"/>
      <c r="B117" s="36" t="s">
        <v>88</v>
      </c>
      <c r="C117" s="31" t="s">
        <v>96</v>
      </c>
      <c r="D117" s="31" t="s">
        <v>98</v>
      </c>
      <c r="E117" s="32">
        <v>1370122.88</v>
      </c>
      <c r="F117" s="33"/>
      <c r="G117" s="33"/>
      <c r="H117" s="33"/>
      <c r="I117" s="33">
        <f t="shared" si="6"/>
        <v>1370122.88</v>
      </c>
      <c r="J117" s="33">
        <v>263222.87</v>
      </c>
      <c r="K117" s="33"/>
      <c r="L117" s="33">
        <v>17853.23</v>
      </c>
      <c r="M117" s="33">
        <v>281076.1</v>
      </c>
      <c r="N117" s="38">
        <v>1089046.78</v>
      </c>
    </row>
    <row r="118" spans="1:14" s="8" customFormat="1" ht="12" customHeight="1">
      <c r="A118" s="50"/>
      <c r="B118" s="36" t="s">
        <v>79</v>
      </c>
      <c r="C118" s="31" t="s">
        <v>96</v>
      </c>
      <c r="D118" s="31" t="s">
        <v>98</v>
      </c>
      <c r="E118" s="32">
        <v>4506218.96</v>
      </c>
      <c r="F118" s="33"/>
      <c r="G118" s="33"/>
      <c r="H118" s="33"/>
      <c r="I118" s="33">
        <f t="shared" si="6"/>
        <v>4506218.96</v>
      </c>
      <c r="J118" s="33">
        <v>580715.02</v>
      </c>
      <c r="K118" s="33"/>
      <c r="L118" s="33">
        <v>76970.67</v>
      </c>
      <c r="M118" s="33">
        <v>657685.69</v>
      </c>
      <c r="N118" s="38">
        <v>3848533.27</v>
      </c>
    </row>
    <row r="119" spans="1:14" s="8" customFormat="1" ht="12" customHeight="1">
      <c r="A119" s="50"/>
      <c r="B119" s="36" t="s">
        <v>80</v>
      </c>
      <c r="C119" s="31" t="s">
        <v>96</v>
      </c>
      <c r="D119" s="31" t="s">
        <v>98</v>
      </c>
      <c r="E119" s="32">
        <v>613963.48</v>
      </c>
      <c r="F119" s="33"/>
      <c r="G119" s="33"/>
      <c r="H119" s="33"/>
      <c r="I119" s="33">
        <f t="shared" si="6"/>
        <v>613963.48</v>
      </c>
      <c r="J119" s="33">
        <v>91298.63</v>
      </c>
      <c r="K119" s="33"/>
      <c r="L119" s="33">
        <v>10248.33</v>
      </c>
      <c r="M119" s="33">
        <v>101546.96</v>
      </c>
      <c r="N119" s="38">
        <v>512416.52</v>
      </c>
    </row>
    <row r="120" spans="1:14" s="8" customFormat="1" ht="12" customHeight="1">
      <c r="A120" s="50"/>
      <c r="B120" s="36" t="s">
        <v>81</v>
      </c>
      <c r="C120" s="31" t="s">
        <v>96</v>
      </c>
      <c r="D120" s="31" t="s">
        <v>98</v>
      </c>
      <c r="E120" s="32">
        <v>2303495.37</v>
      </c>
      <c r="F120" s="33"/>
      <c r="G120" s="33"/>
      <c r="H120" s="33"/>
      <c r="I120" s="33">
        <f t="shared" si="6"/>
        <v>2303495.37</v>
      </c>
      <c r="J120" s="33">
        <v>344218.57</v>
      </c>
      <c r="K120" s="33"/>
      <c r="L120" s="33">
        <v>38417.19</v>
      </c>
      <c r="M120" s="33">
        <v>382635.76</v>
      </c>
      <c r="N120" s="38">
        <v>1920859.61</v>
      </c>
    </row>
    <row r="121" spans="1:14" s="8" customFormat="1" ht="12" customHeight="1">
      <c r="A121" s="50"/>
      <c r="B121" s="36" t="s">
        <v>89</v>
      </c>
      <c r="C121" s="31" t="s">
        <v>96</v>
      </c>
      <c r="D121" s="31" t="s">
        <v>98</v>
      </c>
      <c r="E121" s="32">
        <v>419883.28</v>
      </c>
      <c r="F121" s="33"/>
      <c r="G121" s="33"/>
      <c r="H121" s="33"/>
      <c r="I121" s="33">
        <f t="shared" si="6"/>
        <v>419883.28</v>
      </c>
      <c r="J121" s="33">
        <v>37985.05</v>
      </c>
      <c r="K121" s="33"/>
      <c r="L121" s="33">
        <v>4243.31</v>
      </c>
      <c r="M121" s="33">
        <v>42228.36</v>
      </c>
      <c r="N121" s="38">
        <v>377654.92</v>
      </c>
    </row>
    <row r="122" spans="1:14" s="8" customFormat="1" ht="12" customHeight="1">
      <c r="A122" s="50"/>
      <c r="B122" s="36" t="s">
        <v>90</v>
      </c>
      <c r="C122" s="31" t="s">
        <v>96</v>
      </c>
      <c r="D122" s="31" t="s">
        <v>98</v>
      </c>
      <c r="E122" s="32">
        <v>5266930.49</v>
      </c>
      <c r="F122" s="33"/>
      <c r="G122" s="33"/>
      <c r="H122" s="33"/>
      <c r="I122" s="33">
        <f t="shared" si="6"/>
        <v>5266930.49</v>
      </c>
      <c r="J122" s="33">
        <v>967395.41</v>
      </c>
      <c r="K122" s="33"/>
      <c r="L122" s="33">
        <v>107488.38</v>
      </c>
      <c r="M122" s="33">
        <v>1074883.79</v>
      </c>
      <c r="N122" s="38">
        <v>4192046.7</v>
      </c>
    </row>
    <row r="123" spans="1:14" s="8" customFormat="1" ht="12" customHeight="1">
      <c r="A123" s="50"/>
      <c r="B123" s="36" t="s">
        <v>91</v>
      </c>
      <c r="C123" s="31" t="s">
        <v>96</v>
      </c>
      <c r="D123" s="31" t="s">
        <v>98</v>
      </c>
      <c r="E123" s="32">
        <v>76824.09</v>
      </c>
      <c r="F123" s="33"/>
      <c r="G123" s="33"/>
      <c r="H123" s="33"/>
      <c r="I123" s="33">
        <f t="shared" si="6"/>
        <v>76824.09</v>
      </c>
      <c r="J123" s="33">
        <v>20006.4</v>
      </c>
      <c r="K123" s="33"/>
      <c r="L123" s="33">
        <v>1420.44</v>
      </c>
      <c r="M123" s="33">
        <v>21426.84</v>
      </c>
      <c r="N123" s="38">
        <v>55397.25</v>
      </c>
    </row>
    <row r="124" spans="1:14" s="8" customFormat="1" ht="12" customHeight="1">
      <c r="A124" s="50"/>
      <c r="B124" s="36" t="s">
        <v>92</v>
      </c>
      <c r="C124" s="31" t="s">
        <v>96</v>
      </c>
      <c r="D124" s="31" t="s">
        <v>98</v>
      </c>
      <c r="E124" s="32">
        <v>280673.08</v>
      </c>
      <c r="F124" s="33"/>
      <c r="G124" s="33"/>
      <c r="H124" s="33"/>
      <c r="I124" s="33">
        <f t="shared" si="6"/>
        <v>280673.08</v>
      </c>
      <c r="J124" s="33">
        <v>128346.91</v>
      </c>
      <c r="K124" s="33"/>
      <c r="L124" s="33">
        <v>5252.63</v>
      </c>
      <c r="M124" s="33">
        <v>133599.54</v>
      </c>
      <c r="N124" s="38">
        <v>147073.54</v>
      </c>
    </row>
    <row r="125" spans="1:14" s="8" customFormat="1" ht="12" customHeight="1">
      <c r="A125" s="50"/>
      <c r="B125" s="39" t="s">
        <v>93</v>
      </c>
      <c r="C125" s="40" t="s">
        <v>96</v>
      </c>
      <c r="D125" s="40" t="s">
        <v>98</v>
      </c>
      <c r="E125" s="41">
        <v>833692.78</v>
      </c>
      <c r="F125" s="42"/>
      <c r="G125" s="42"/>
      <c r="H125" s="42"/>
      <c r="I125" s="42">
        <f t="shared" si="6"/>
        <v>833692.78</v>
      </c>
      <c r="J125" s="42">
        <v>97421.83</v>
      </c>
      <c r="K125" s="42"/>
      <c r="L125" s="42">
        <v>10827.51</v>
      </c>
      <c r="M125" s="42">
        <v>108249.34</v>
      </c>
      <c r="N125" s="43">
        <v>725443.44</v>
      </c>
    </row>
    <row r="126" spans="1:14" s="9" customFormat="1" ht="24" customHeight="1">
      <c r="A126" s="51"/>
      <c r="B126" s="28" t="s">
        <v>2</v>
      </c>
      <c r="C126" s="28"/>
      <c r="D126" s="29"/>
      <c r="E126" s="30">
        <f>SUM(E2:E125)</f>
        <v>259276465.13000014</v>
      </c>
      <c r="F126" s="30">
        <f aca="true" t="shared" si="7" ref="F126:K126">SUM(F2:F125)</f>
        <v>20741608.98</v>
      </c>
      <c r="G126" s="30">
        <f>SUM(G2:G125)</f>
        <v>253200</v>
      </c>
      <c r="H126" s="30">
        <f t="shared" si="7"/>
        <v>20488408.98</v>
      </c>
      <c r="I126" s="30">
        <f t="shared" si="7"/>
        <v>279764874.10999995</v>
      </c>
      <c r="J126" s="30">
        <f>SUM(J2:J125)</f>
        <v>40210219.70999999</v>
      </c>
      <c r="K126" s="30">
        <f t="shared" si="7"/>
        <v>43056.04</v>
      </c>
      <c r="L126" s="30">
        <f>SUM(L2:L125)</f>
        <v>4309756.3100000005</v>
      </c>
      <c r="M126" s="30">
        <f>SUM(M2:M125)</f>
        <v>44476919.97999996</v>
      </c>
      <c r="N126" s="30">
        <f>SUM(N2:N125)</f>
        <v>235287954.13000008</v>
      </c>
    </row>
    <row r="128" ht="12" customHeight="1">
      <c r="B128" s="17" t="s">
        <v>145</v>
      </c>
    </row>
    <row r="129" spans="2:13" ht="21.75" customHeight="1">
      <c r="B129" s="7" t="s">
        <v>11</v>
      </c>
      <c r="C129" s="53" t="s">
        <v>153</v>
      </c>
      <c r="D129" s="53"/>
      <c r="E129" s="53"/>
      <c r="F129" s="53"/>
      <c r="G129" s="53"/>
      <c r="H129" s="53"/>
      <c r="I129" s="53"/>
      <c r="J129" s="53"/>
      <c r="K129" s="53"/>
      <c r="L129" s="53"/>
      <c r="M129" s="53"/>
    </row>
    <row r="130" spans="2:13" ht="12" customHeight="1">
      <c r="B130" s="7" t="s">
        <v>18</v>
      </c>
      <c r="C130" s="52" t="s">
        <v>146</v>
      </c>
      <c r="D130" s="52"/>
      <c r="E130" s="52"/>
      <c r="F130" s="52"/>
      <c r="G130" s="52"/>
      <c r="H130" s="52"/>
      <c r="I130" s="52"/>
      <c r="J130" s="52"/>
      <c r="K130" s="52"/>
      <c r="L130" s="52"/>
      <c r="M130" s="52"/>
    </row>
    <row r="131" spans="2:13" ht="12" customHeight="1">
      <c r="B131" s="15" t="s">
        <v>139</v>
      </c>
      <c r="C131" s="52" t="s">
        <v>152</v>
      </c>
      <c r="D131" s="52"/>
      <c r="E131" s="52"/>
      <c r="F131" s="52"/>
      <c r="G131" s="52"/>
      <c r="H131" s="52"/>
      <c r="I131" s="52"/>
      <c r="J131" s="52"/>
      <c r="K131" s="52"/>
      <c r="L131" s="52"/>
      <c r="M131" s="52"/>
    </row>
    <row r="132" spans="2:13" ht="12" customHeight="1">
      <c r="B132" s="7" t="s">
        <v>105</v>
      </c>
      <c r="C132" s="52" t="s">
        <v>143</v>
      </c>
      <c r="D132" s="52"/>
      <c r="E132" s="52"/>
      <c r="F132" s="52"/>
      <c r="G132" s="52"/>
      <c r="H132" s="52"/>
      <c r="I132" s="52"/>
      <c r="J132" s="52"/>
      <c r="K132" s="52"/>
      <c r="L132" s="52"/>
      <c r="M132" s="52"/>
    </row>
    <row r="133" spans="2:13" ht="12" customHeight="1">
      <c r="B133" s="7" t="s">
        <v>109</v>
      </c>
      <c r="C133" s="54" t="s">
        <v>147</v>
      </c>
      <c r="D133" s="54"/>
      <c r="E133" s="54"/>
      <c r="F133" s="54"/>
      <c r="G133" s="54"/>
      <c r="H133" s="54"/>
      <c r="I133" s="54"/>
      <c r="J133" s="54"/>
      <c r="K133" s="54"/>
      <c r="L133" s="54"/>
      <c r="M133" s="54"/>
    </row>
    <row r="134" spans="2:13" ht="12" customHeight="1">
      <c r="B134" s="7" t="s">
        <v>64</v>
      </c>
      <c r="C134" s="52" t="s">
        <v>148</v>
      </c>
      <c r="D134" s="52"/>
      <c r="E134" s="52"/>
      <c r="F134" s="52"/>
      <c r="G134" s="52"/>
      <c r="H134" s="52"/>
      <c r="I134" s="52"/>
      <c r="J134" s="52"/>
      <c r="K134" s="52"/>
      <c r="L134" s="52"/>
      <c r="M134" s="52"/>
    </row>
    <row r="135" spans="2:13" ht="12" customHeight="1">
      <c r="B135" s="7" t="s">
        <v>142</v>
      </c>
      <c r="C135" s="52" t="s">
        <v>151</v>
      </c>
      <c r="D135" s="52"/>
      <c r="E135" s="52"/>
      <c r="F135" s="52"/>
      <c r="G135" s="52"/>
      <c r="H135" s="52"/>
      <c r="I135" s="52"/>
      <c r="J135" s="52"/>
      <c r="K135" s="52"/>
      <c r="L135" s="52"/>
      <c r="M135" s="52"/>
    </row>
    <row r="136" spans="2:13" ht="12" customHeight="1">
      <c r="B136" s="7" t="s">
        <v>141</v>
      </c>
      <c r="C136" s="52" t="s">
        <v>151</v>
      </c>
      <c r="D136" s="52"/>
      <c r="E136" s="52"/>
      <c r="F136" s="52"/>
      <c r="G136" s="52"/>
      <c r="H136" s="52"/>
      <c r="I136" s="52"/>
      <c r="J136" s="52"/>
      <c r="K136" s="52"/>
      <c r="L136" s="52"/>
      <c r="M136" s="52"/>
    </row>
    <row r="137" ht="12" customHeight="1">
      <c r="B137" s="10"/>
    </row>
    <row r="138" spans="2:13" ht="12" customHeight="1">
      <c r="B138" s="17" t="s">
        <v>156</v>
      </c>
      <c r="F138" s="14"/>
      <c r="H138" s="14"/>
      <c r="I138" s="14"/>
      <c r="K138" s="14"/>
      <c r="M138" s="14"/>
    </row>
    <row r="139" spans="2:5" ht="12" customHeight="1">
      <c r="B139" s="6"/>
      <c r="C139" s="18">
        <v>2110</v>
      </c>
      <c r="D139" s="18">
        <v>2811</v>
      </c>
      <c r="E139" s="25" t="s">
        <v>155</v>
      </c>
    </row>
    <row r="140" spans="2:5" ht="12" customHeight="1">
      <c r="B140" s="15" t="s">
        <v>139</v>
      </c>
      <c r="C140" s="19">
        <v>7554264.54</v>
      </c>
      <c r="D140" s="19">
        <v>3067007.3806000003</v>
      </c>
      <c r="E140" s="23">
        <f>C140-D140</f>
        <v>4487257.159399999</v>
      </c>
    </row>
    <row r="141" spans="2:5" ht="12" customHeight="1">
      <c r="B141" s="7" t="s">
        <v>141</v>
      </c>
      <c r="C141" s="19">
        <v>9570258.92</v>
      </c>
      <c r="D141" s="19">
        <v>957025.8999999999</v>
      </c>
      <c r="E141" s="23">
        <v>8613233.02</v>
      </c>
    </row>
    <row r="142" spans="2:5" ht="12" customHeight="1">
      <c r="B142" s="7" t="s">
        <v>142</v>
      </c>
      <c r="C142" s="20">
        <v>6315390.47</v>
      </c>
      <c r="D142" s="20">
        <v>631539.05</v>
      </c>
      <c r="E142" s="24">
        <v>5683851.42</v>
      </c>
    </row>
    <row r="143" spans="2:5" ht="12" customHeight="1">
      <c r="B143" s="26" t="s">
        <v>2</v>
      </c>
      <c r="C143" s="27">
        <f>C140+C141+C142</f>
        <v>23439913.93</v>
      </c>
      <c r="D143" s="27">
        <f>D140+D141+D142</f>
        <v>4655572.3306</v>
      </c>
      <c r="E143" s="27">
        <f>E140+E141+E142</f>
        <v>18784341.5994</v>
      </c>
    </row>
    <row r="144" spans="2:3" ht="12" customHeight="1">
      <c r="B144" s="21"/>
      <c r="C144" s="22"/>
    </row>
  </sheetData>
  <sheetProtection/>
  <mergeCells count="8">
    <mergeCell ref="C135:M135"/>
    <mergeCell ref="C136:M136"/>
    <mergeCell ref="C129:M129"/>
    <mergeCell ref="C130:M130"/>
    <mergeCell ref="C131:M131"/>
    <mergeCell ref="C132:M132"/>
    <mergeCell ref="C133:M133"/>
    <mergeCell ref="C134:M134"/>
  </mergeCells>
  <printOptions/>
  <pageMargins left="0.1968503937007874" right="0.15748031496062992" top="0.5118110236220472" bottom="0.31496062992125984" header="0.1968503937007874" footer="0.07874015748031496"/>
  <pageSetup fitToHeight="0" fitToWidth="1" horizontalDpi="600" verticalDpi="600" orientation="landscape" paperSize="9" scale="58" r:id="rId3"/>
  <headerFooter alignWithMargins="0">
    <oddHeader>&amp;C
&amp;"Arial,Negrita"&amp;12BIENES INMUEBLES-DESGLOSE POR EDIFICIOS EJERCICIO 2016&amp;R&amp;G</oddHeader>
    <oddFooter>&amp;L&amp;"Arial,Negrita"&amp;8ÁREA ECONÓMICA&amp;R&amp;"Arial,Negrita"&amp;8&amp;D // Pág. &amp;"Arial,Normal"&amp;P</oddFooter>
  </headerFooter>
  <legacyDrawingHF r:id="rId2"/>
  <tableParts>
    <tablePart r:id="rId1"/>
  </tableParts>
</worksheet>
</file>

<file path=xl/worksheets/sheet2.xml><?xml version="1.0" encoding="utf-8"?>
<worksheet xmlns="http://schemas.openxmlformats.org/spreadsheetml/2006/main" xmlns:r="http://schemas.openxmlformats.org/officeDocument/2006/relationships">
  <dimension ref="A1:L3"/>
  <sheetViews>
    <sheetView zoomScalePageLayoutView="0" workbookViewId="0" topLeftCell="A1">
      <selection activeCell="A2" sqref="A2:IV3"/>
    </sheetView>
  </sheetViews>
  <sheetFormatPr defaultColWidth="11.421875" defaultRowHeight="12.75"/>
  <sheetData>
    <row r="1" spans="1:12" s="3" customFormat="1" ht="24.75" customHeight="1">
      <c r="A1" s="4" t="s">
        <v>139</v>
      </c>
      <c r="B1" s="1" t="s">
        <v>96</v>
      </c>
      <c r="C1" s="5" t="s">
        <v>140</v>
      </c>
      <c r="D1" s="2"/>
      <c r="E1" s="2"/>
      <c r="F1" s="2"/>
      <c r="G1" s="2"/>
      <c r="H1" s="2"/>
      <c r="I1" s="2"/>
      <c r="J1" s="2"/>
      <c r="K1" s="2"/>
      <c r="L1" s="2"/>
    </row>
    <row r="2" spans="1:12" s="3" customFormat="1" ht="17.25" customHeight="1">
      <c r="A2" s="1" t="s">
        <v>142</v>
      </c>
      <c r="B2" s="1" t="s">
        <v>96</v>
      </c>
      <c r="C2" s="5" t="s">
        <v>140</v>
      </c>
      <c r="D2" s="2"/>
      <c r="E2" s="2"/>
      <c r="F2" s="2"/>
      <c r="G2" s="2"/>
      <c r="H2" s="2"/>
      <c r="I2" s="2"/>
      <c r="J2" s="2"/>
      <c r="K2" s="2"/>
      <c r="L2" s="2"/>
    </row>
    <row r="3" spans="1:12" s="3" customFormat="1" ht="12" customHeight="1">
      <c r="A3" s="1" t="s">
        <v>141</v>
      </c>
      <c r="B3" s="1" t="s">
        <v>96</v>
      </c>
      <c r="C3" s="5" t="s">
        <v>140</v>
      </c>
      <c r="D3" s="2"/>
      <c r="E3" s="2"/>
      <c r="F3" s="2"/>
      <c r="G3" s="2"/>
      <c r="H3" s="2"/>
      <c r="I3" s="2"/>
      <c r="J3" s="2"/>
      <c r="K3" s="2"/>
      <c r="L3"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Politécnica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Paloma Salazar</dc:creator>
  <cp:keywords/>
  <dc:description/>
  <cp:lastModifiedBy>elena.fvelasco</cp:lastModifiedBy>
  <cp:lastPrinted>2017-10-10T07:59:57Z</cp:lastPrinted>
  <dcterms:created xsi:type="dcterms:W3CDTF">2008-05-05T08:04:11Z</dcterms:created>
  <dcterms:modified xsi:type="dcterms:W3CDTF">2017-10-10T08:01:02Z</dcterms:modified>
  <cp:category/>
  <cp:version/>
  <cp:contentType/>
  <cp:contentStatus/>
</cp:coreProperties>
</file>